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stny\Desktop\"/>
    </mc:Choice>
  </mc:AlternateContent>
  <bookViews>
    <workbookView xWindow="0" yWindow="0" windowWidth="17685" windowHeight="12360" tabRatio="965"/>
  </bookViews>
  <sheets>
    <sheet name="výpočet rok 2018" sheetId="5" r:id="rId1"/>
    <sheet name="KAS souhrn vč. PČR a SŠAP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9" l="1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14" i="5"/>
  <c r="W30" i="5"/>
  <c r="V30" i="5"/>
  <c r="U30" i="5"/>
  <c r="T30" i="5"/>
  <c r="S30" i="5"/>
  <c r="R30" i="5"/>
  <c r="Q30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J30" i="5"/>
  <c r="K30" i="5"/>
  <c r="L30" i="5"/>
  <c r="M30" i="5"/>
  <c r="N30" i="5"/>
  <c r="O30" i="5"/>
  <c r="X30" i="5" l="1"/>
  <c r="E29" i="9" l="1"/>
  <c r="F29" i="9" l="1"/>
  <c r="D29" i="9"/>
  <c r="C29" i="9"/>
  <c r="B29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I30" i="5"/>
  <c r="G30" i="5"/>
  <c r="F30" i="5"/>
  <c r="E30" i="5"/>
  <c r="D30" i="5"/>
  <c r="C30" i="5"/>
  <c r="H27" i="5"/>
  <c r="Y27" i="5" s="1"/>
  <c r="H26" i="5"/>
  <c r="Y26" i="5" s="1"/>
  <c r="H25" i="5"/>
  <c r="Y25" i="5" s="1"/>
  <c r="H24" i="5"/>
  <c r="Y24" i="5" s="1"/>
  <c r="H23" i="5"/>
  <c r="Y23" i="5" s="1"/>
  <c r="H22" i="5"/>
  <c r="Y22" i="5" s="1"/>
  <c r="H21" i="5"/>
  <c r="Y21" i="5" s="1"/>
  <c r="H20" i="5"/>
  <c r="Y20" i="5" s="1"/>
  <c r="H19" i="5"/>
  <c r="Y19" i="5" s="1"/>
  <c r="H18" i="5"/>
  <c r="Y18" i="5" s="1"/>
  <c r="H17" i="5"/>
  <c r="Y17" i="5" s="1"/>
  <c r="H16" i="5"/>
  <c r="Y16" i="5" s="1"/>
  <c r="H15" i="5"/>
  <c r="Y15" i="5" s="1"/>
  <c r="H14" i="5"/>
  <c r="Y14" i="5" s="1"/>
  <c r="G29" i="9" l="1"/>
  <c r="P30" i="5"/>
  <c r="H30" i="5"/>
  <c r="Y30" i="5" l="1"/>
</calcChain>
</file>

<file path=xl/sharedStrings.xml><?xml version="1.0" encoding="utf-8"?>
<sst xmlns="http://schemas.openxmlformats.org/spreadsheetml/2006/main" count="106" uniqueCount="43">
  <si>
    <t xml:space="preserve">  Praha</t>
  </si>
  <si>
    <t xml:space="preserve">  Středočeský</t>
  </si>
  <si>
    <t xml:space="preserve">  Jihočeský</t>
  </si>
  <si>
    <t xml:space="preserve">  Plzeňský</t>
  </si>
  <si>
    <t xml:space="preserve">  Karlovarský</t>
  </si>
  <si>
    <t xml:space="preserve">  Ústecký </t>
  </si>
  <si>
    <t xml:space="preserve">  Liberecký </t>
  </si>
  <si>
    <t xml:space="preserve">   Královéhradecký</t>
  </si>
  <si>
    <t xml:space="preserve">  Pardubický</t>
  </si>
  <si>
    <t xml:space="preserve">  Vysočina</t>
  </si>
  <si>
    <t xml:space="preserve">  Jihomoravský</t>
  </si>
  <si>
    <t xml:space="preserve">  Olomoucký</t>
  </si>
  <si>
    <t xml:space="preserve">   Moravskoslezský</t>
  </si>
  <si>
    <t xml:space="preserve">  Zlínský </t>
  </si>
  <si>
    <t xml:space="preserve">  </t>
  </si>
  <si>
    <t>C E L K E M</t>
  </si>
  <si>
    <t>K R A J</t>
  </si>
  <si>
    <t>CELKEM</t>
  </si>
  <si>
    <t>základní příspěvek</t>
  </si>
  <si>
    <t>podle počtu evidovaných členů</t>
  </si>
  <si>
    <t>podle počtu registrovaných klubů a oddílů</t>
  </si>
  <si>
    <t>podle počtu registrovaných členů</t>
  </si>
  <si>
    <t>příspěvek</t>
  </si>
  <si>
    <t xml:space="preserve"> </t>
  </si>
  <si>
    <t>částka</t>
  </si>
  <si>
    <t>počet</t>
  </si>
  <si>
    <t>klíč 1.</t>
  </si>
  <si>
    <t>klíč 2.</t>
  </si>
  <si>
    <t>klíč 3.</t>
  </si>
  <si>
    <t>klíč 4.</t>
  </si>
  <si>
    <t>smlouva a fakturace</t>
  </si>
  <si>
    <t>VÝPOČET  PŘÍSPĚVKŮ  PRO  KRAJSKÉ  ATLETICKÉ  SVAZY  V  ROCE  2018</t>
  </si>
  <si>
    <t>ČINNOST  KAS  (PAS)</t>
  </si>
  <si>
    <t>ZABEZPEČENÍ  KRAJSKÝCH  SOUTĚŽÍ  DOSPĚLÝCH</t>
  </si>
  <si>
    <t>ZABEZPEČENÍ  KRAJSKÝCH  SOUTĚŽÍ  MLÁDEŽE</t>
  </si>
  <si>
    <t>podle počtu družstev v soutěžích dospělých</t>
  </si>
  <si>
    <t>podle počtu družstev v soutěžích mládeže</t>
  </si>
  <si>
    <t>Činnost KAS (PAS)</t>
  </si>
  <si>
    <t>Zabezpečení krajských soutěží dospělých</t>
  </si>
  <si>
    <t>Zabezpečení krajských soutěží mládeže</t>
  </si>
  <si>
    <t>rozpočet</t>
  </si>
  <si>
    <t>Zabezpečení Středoškolského atletického poháru</t>
  </si>
  <si>
    <t>Zabezpečení Poháru rozhlasu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</si>
</sst>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9" fontId="3" fillId="0" borderId="2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/>
    </xf>
    <xf numFmtId="9" fontId="3" fillId="0" borderId="4" xfId="0" applyNumberFormat="1" applyFont="1" applyFill="1" applyBorder="1" applyAlignment="1">
      <alignment horizontal="center"/>
    </xf>
    <xf numFmtId="9" fontId="3" fillId="0" borderId="25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9" fontId="3" fillId="0" borderId="26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2" fillId="0" borderId="12" xfId="0" applyFont="1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3" fillId="0" borderId="29" xfId="0" applyFont="1" applyFill="1" applyBorder="1"/>
    <xf numFmtId="0" fontId="2" fillId="0" borderId="29" xfId="0" applyFont="1" applyFill="1" applyBorder="1" applyAlignment="1">
      <alignment horizontal="center"/>
    </xf>
    <xf numFmtId="0" fontId="2" fillId="0" borderId="13" xfId="0" applyFont="1" applyFill="1" applyBorder="1"/>
    <xf numFmtId="0" fontId="3" fillId="0" borderId="11" xfId="0" applyFont="1" applyFill="1" applyBorder="1" applyAlignment="1">
      <alignment horizontal="left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3" fontId="2" fillId="0" borderId="21" xfId="0" applyNumberFormat="1" applyFont="1" applyFill="1" applyBorder="1" applyAlignment="1">
      <alignment horizontal="center"/>
    </xf>
    <xf numFmtId="3" fontId="2" fillId="0" borderId="30" xfId="0" applyNumberFormat="1" applyFont="1" applyFill="1" applyBorder="1" applyAlignment="1">
      <alignment horizontal="center"/>
    </xf>
    <xf numFmtId="164" fontId="2" fillId="0" borderId="30" xfId="0" applyNumberFormat="1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3" fontId="2" fillId="0" borderId="23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29" xfId="0" applyNumberFormat="1" applyFont="1" applyFill="1" applyBorder="1" applyAlignment="1">
      <alignment horizontal="center"/>
    </xf>
    <xf numFmtId="164" fontId="2" fillId="0" borderId="29" xfId="0" applyNumberFormat="1" applyFont="1" applyFill="1" applyBorder="1" applyAlignment="1">
      <alignment horizontal="center"/>
    </xf>
    <xf numFmtId="164" fontId="3" fillId="0" borderId="29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30" xfId="0" applyFont="1" applyFill="1" applyBorder="1"/>
    <xf numFmtId="0" fontId="3" fillId="0" borderId="30" xfId="0" applyFont="1" applyFill="1" applyBorder="1"/>
    <xf numFmtId="0" fontId="2" fillId="0" borderId="30" xfId="0" applyFont="1" applyFill="1" applyBorder="1" applyAlignment="1">
      <alignment horizontal="center"/>
    </xf>
    <xf numFmtId="0" fontId="2" fillId="0" borderId="23" xfId="0" applyFont="1" applyFill="1" applyBorder="1"/>
    <xf numFmtId="0" fontId="3" fillId="0" borderId="8" xfId="0" applyFont="1" applyFill="1" applyBorder="1"/>
    <xf numFmtId="0" fontId="2" fillId="0" borderId="0" xfId="0" applyFont="1" applyFill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164" fontId="3" fillId="0" borderId="3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9" fontId="3" fillId="0" borderId="26" xfId="0" applyNumberFormat="1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3" fillId="0" borderId="5" xfId="0" applyFont="1" applyFill="1" applyBorder="1"/>
    <xf numFmtId="0" fontId="5" fillId="2" borderId="27" xfId="0" applyFont="1" applyFill="1" applyBorder="1" applyAlignment="1">
      <alignment horizontal="center" vertical="center"/>
    </xf>
    <xf numFmtId="0" fontId="3" fillId="2" borderId="3" xfId="0" applyFont="1" applyFill="1" applyBorder="1"/>
    <xf numFmtId="3" fontId="3" fillId="2" borderId="5" xfId="0" applyNumberFormat="1" applyFon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center"/>
    </xf>
    <xf numFmtId="3" fontId="3" fillId="2" borderId="3" xfId="0" applyNumberFormat="1" applyFont="1" applyFill="1" applyBorder="1"/>
    <xf numFmtId="0" fontId="3" fillId="2" borderId="8" xfId="0" applyFont="1" applyFill="1" applyBorder="1"/>
    <xf numFmtId="9" fontId="3" fillId="0" borderId="23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9" fontId="3" fillId="0" borderId="2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center" vertical="center" textRotation="180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9" fontId="3" fillId="0" borderId="17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/>
    </xf>
    <xf numFmtId="0" fontId="2" fillId="0" borderId="10" xfId="0" applyFont="1" applyFill="1" applyBorder="1"/>
    <xf numFmtId="3" fontId="2" fillId="0" borderId="20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0" fontId="2" fillId="0" borderId="2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workbookViewId="0">
      <pane xSplit="2" topLeftCell="C1" activePane="topRight" state="frozen"/>
      <selection activeCell="B12" sqref="B12:D12"/>
      <selection pane="topRight" activeCell="H36" sqref="H36"/>
    </sheetView>
  </sheetViews>
  <sheetFormatPr defaultRowHeight="12.75" x14ac:dyDescent="0.2"/>
  <cols>
    <col min="1" max="1" width="3.7109375" style="1" customWidth="1"/>
    <col min="2" max="2" width="16.42578125" style="6" customWidth="1"/>
    <col min="3" max="3" width="9.7109375" style="1" customWidth="1"/>
    <col min="4" max="7" width="8.7109375" style="1" customWidth="1"/>
    <col min="8" max="8" width="9.5703125" style="5" customWidth="1"/>
    <col min="9" max="9" width="9.7109375" style="49" customWidth="1"/>
    <col min="10" max="15" width="8.7109375" style="1" customWidth="1"/>
    <col min="16" max="17" width="9.7109375" style="4" customWidth="1"/>
    <col min="18" max="23" width="8.7109375" style="4" customWidth="1"/>
    <col min="24" max="24" width="9.7109375" style="4" customWidth="1"/>
    <col min="25" max="25" width="12.7109375" style="4" customWidth="1"/>
    <col min="26" max="26" width="12.7109375" style="2" customWidth="1"/>
    <col min="27" max="266" width="9.140625" style="1"/>
    <col min="267" max="267" width="3.7109375" style="1" customWidth="1"/>
    <col min="268" max="268" width="16.42578125" style="1" customWidth="1"/>
    <col min="269" max="269" width="10.7109375" style="1" customWidth="1"/>
    <col min="270" max="273" width="8.7109375" style="1" customWidth="1"/>
    <col min="274" max="275" width="10.7109375" style="1" customWidth="1"/>
    <col min="276" max="279" width="8.7109375" style="1" customWidth="1"/>
    <col min="280" max="280" width="10.7109375" style="1" customWidth="1"/>
    <col min="281" max="282" width="12.7109375" style="1" customWidth="1"/>
    <col min="283" max="522" width="9.140625" style="1"/>
    <col min="523" max="523" width="3.7109375" style="1" customWidth="1"/>
    <col min="524" max="524" width="16.42578125" style="1" customWidth="1"/>
    <col min="525" max="525" width="10.7109375" style="1" customWidth="1"/>
    <col min="526" max="529" width="8.7109375" style="1" customWidth="1"/>
    <col min="530" max="531" width="10.7109375" style="1" customWidth="1"/>
    <col min="532" max="535" width="8.7109375" style="1" customWidth="1"/>
    <col min="536" max="536" width="10.7109375" style="1" customWidth="1"/>
    <col min="537" max="538" width="12.7109375" style="1" customWidth="1"/>
    <col min="539" max="778" width="9.140625" style="1"/>
    <col min="779" max="779" width="3.7109375" style="1" customWidth="1"/>
    <col min="780" max="780" width="16.42578125" style="1" customWidth="1"/>
    <col min="781" max="781" width="10.7109375" style="1" customWidth="1"/>
    <col min="782" max="785" width="8.7109375" style="1" customWidth="1"/>
    <col min="786" max="787" width="10.7109375" style="1" customWidth="1"/>
    <col min="788" max="791" width="8.7109375" style="1" customWidth="1"/>
    <col min="792" max="792" width="10.7109375" style="1" customWidth="1"/>
    <col min="793" max="794" width="12.7109375" style="1" customWidth="1"/>
    <col min="795" max="1034" width="9.140625" style="1"/>
    <col min="1035" max="1035" width="3.7109375" style="1" customWidth="1"/>
    <col min="1036" max="1036" width="16.42578125" style="1" customWidth="1"/>
    <col min="1037" max="1037" width="10.7109375" style="1" customWidth="1"/>
    <col min="1038" max="1041" width="8.7109375" style="1" customWidth="1"/>
    <col min="1042" max="1043" width="10.7109375" style="1" customWidth="1"/>
    <col min="1044" max="1047" width="8.7109375" style="1" customWidth="1"/>
    <col min="1048" max="1048" width="10.7109375" style="1" customWidth="1"/>
    <col min="1049" max="1050" width="12.7109375" style="1" customWidth="1"/>
    <col min="1051" max="1290" width="9.140625" style="1"/>
    <col min="1291" max="1291" width="3.7109375" style="1" customWidth="1"/>
    <col min="1292" max="1292" width="16.42578125" style="1" customWidth="1"/>
    <col min="1293" max="1293" width="10.7109375" style="1" customWidth="1"/>
    <col min="1294" max="1297" width="8.7109375" style="1" customWidth="1"/>
    <col min="1298" max="1299" width="10.7109375" style="1" customWidth="1"/>
    <col min="1300" max="1303" width="8.7109375" style="1" customWidth="1"/>
    <col min="1304" max="1304" width="10.7109375" style="1" customWidth="1"/>
    <col min="1305" max="1306" width="12.7109375" style="1" customWidth="1"/>
    <col min="1307" max="1546" width="9.140625" style="1"/>
    <col min="1547" max="1547" width="3.7109375" style="1" customWidth="1"/>
    <col min="1548" max="1548" width="16.42578125" style="1" customWidth="1"/>
    <col min="1549" max="1549" width="10.7109375" style="1" customWidth="1"/>
    <col min="1550" max="1553" width="8.7109375" style="1" customWidth="1"/>
    <col min="1554" max="1555" width="10.7109375" style="1" customWidth="1"/>
    <col min="1556" max="1559" width="8.7109375" style="1" customWidth="1"/>
    <col min="1560" max="1560" width="10.7109375" style="1" customWidth="1"/>
    <col min="1561" max="1562" width="12.7109375" style="1" customWidth="1"/>
    <col min="1563" max="1802" width="9.140625" style="1"/>
    <col min="1803" max="1803" width="3.7109375" style="1" customWidth="1"/>
    <col min="1804" max="1804" width="16.42578125" style="1" customWidth="1"/>
    <col min="1805" max="1805" width="10.7109375" style="1" customWidth="1"/>
    <col min="1806" max="1809" width="8.7109375" style="1" customWidth="1"/>
    <col min="1810" max="1811" width="10.7109375" style="1" customWidth="1"/>
    <col min="1812" max="1815" width="8.7109375" style="1" customWidth="1"/>
    <col min="1816" max="1816" width="10.7109375" style="1" customWidth="1"/>
    <col min="1817" max="1818" width="12.7109375" style="1" customWidth="1"/>
    <col min="1819" max="2058" width="9.140625" style="1"/>
    <col min="2059" max="2059" width="3.7109375" style="1" customWidth="1"/>
    <col min="2060" max="2060" width="16.42578125" style="1" customWidth="1"/>
    <col min="2061" max="2061" width="10.7109375" style="1" customWidth="1"/>
    <col min="2062" max="2065" width="8.7109375" style="1" customWidth="1"/>
    <col min="2066" max="2067" width="10.7109375" style="1" customWidth="1"/>
    <col min="2068" max="2071" width="8.7109375" style="1" customWidth="1"/>
    <col min="2072" max="2072" width="10.7109375" style="1" customWidth="1"/>
    <col min="2073" max="2074" width="12.7109375" style="1" customWidth="1"/>
    <col min="2075" max="2314" width="9.140625" style="1"/>
    <col min="2315" max="2315" width="3.7109375" style="1" customWidth="1"/>
    <col min="2316" max="2316" width="16.42578125" style="1" customWidth="1"/>
    <col min="2317" max="2317" width="10.7109375" style="1" customWidth="1"/>
    <col min="2318" max="2321" width="8.7109375" style="1" customWidth="1"/>
    <col min="2322" max="2323" width="10.7109375" style="1" customWidth="1"/>
    <col min="2324" max="2327" width="8.7109375" style="1" customWidth="1"/>
    <col min="2328" max="2328" width="10.7109375" style="1" customWidth="1"/>
    <col min="2329" max="2330" width="12.7109375" style="1" customWidth="1"/>
    <col min="2331" max="2570" width="9.140625" style="1"/>
    <col min="2571" max="2571" width="3.7109375" style="1" customWidth="1"/>
    <col min="2572" max="2572" width="16.42578125" style="1" customWidth="1"/>
    <col min="2573" max="2573" width="10.7109375" style="1" customWidth="1"/>
    <col min="2574" max="2577" width="8.7109375" style="1" customWidth="1"/>
    <col min="2578" max="2579" width="10.7109375" style="1" customWidth="1"/>
    <col min="2580" max="2583" width="8.7109375" style="1" customWidth="1"/>
    <col min="2584" max="2584" width="10.7109375" style="1" customWidth="1"/>
    <col min="2585" max="2586" width="12.7109375" style="1" customWidth="1"/>
    <col min="2587" max="2826" width="9.140625" style="1"/>
    <col min="2827" max="2827" width="3.7109375" style="1" customWidth="1"/>
    <col min="2828" max="2828" width="16.42578125" style="1" customWidth="1"/>
    <col min="2829" max="2829" width="10.7109375" style="1" customWidth="1"/>
    <col min="2830" max="2833" width="8.7109375" style="1" customWidth="1"/>
    <col min="2834" max="2835" width="10.7109375" style="1" customWidth="1"/>
    <col min="2836" max="2839" width="8.7109375" style="1" customWidth="1"/>
    <col min="2840" max="2840" width="10.7109375" style="1" customWidth="1"/>
    <col min="2841" max="2842" width="12.7109375" style="1" customWidth="1"/>
    <col min="2843" max="3082" width="9.140625" style="1"/>
    <col min="3083" max="3083" width="3.7109375" style="1" customWidth="1"/>
    <col min="3084" max="3084" width="16.42578125" style="1" customWidth="1"/>
    <col min="3085" max="3085" width="10.7109375" style="1" customWidth="1"/>
    <col min="3086" max="3089" width="8.7109375" style="1" customWidth="1"/>
    <col min="3090" max="3091" width="10.7109375" style="1" customWidth="1"/>
    <col min="3092" max="3095" width="8.7109375" style="1" customWidth="1"/>
    <col min="3096" max="3096" width="10.7109375" style="1" customWidth="1"/>
    <col min="3097" max="3098" width="12.7109375" style="1" customWidth="1"/>
    <col min="3099" max="3338" width="9.140625" style="1"/>
    <col min="3339" max="3339" width="3.7109375" style="1" customWidth="1"/>
    <col min="3340" max="3340" width="16.42578125" style="1" customWidth="1"/>
    <col min="3341" max="3341" width="10.7109375" style="1" customWidth="1"/>
    <col min="3342" max="3345" width="8.7109375" style="1" customWidth="1"/>
    <col min="3346" max="3347" width="10.7109375" style="1" customWidth="1"/>
    <col min="3348" max="3351" width="8.7109375" style="1" customWidth="1"/>
    <col min="3352" max="3352" width="10.7109375" style="1" customWidth="1"/>
    <col min="3353" max="3354" width="12.7109375" style="1" customWidth="1"/>
    <col min="3355" max="3594" width="9.140625" style="1"/>
    <col min="3595" max="3595" width="3.7109375" style="1" customWidth="1"/>
    <col min="3596" max="3596" width="16.42578125" style="1" customWidth="1"/>
    <col min="3597" max="3597" width="10.7109375" style="1" customWidth="1"/>
    <col min="3598" max="3601" width="8.7109375" style="1" customWidth="1"/>
    <col min="3602" max="3603" width="10.7109375" style="1" customWidth="1"/>
    <col min="3604" max="3607" width="8.7109375" style="1" customWidth="1"/>
    <col min="3608" max="3608" width="10.7109375" style="1" customWidth="1"/>
    <col min="3609" max="3610" width="12.7109375" style="1" customWidth="1"/>
    <col min="3611" max="3850" width="9.140625" style="1"/>
    <col min="3851" max="3851" width="3.7109375" style="1" customWidth="1"/>
    <col min="3852" max="3852" width="16.42578125" style="1" customWidth="1"/>
    <col min="3853" max="3853" width="10.7109375" style="1" customWidth="1"/>
    <col min="3854" max="3857" width="8.7109375" style="1" customWidth="1"/>
    <col min="3858" max="3859" width="10.7109375" style="1" customWidth="1"/>
    <col min="3860" max="3863" width="8.7109375" style="1" customWidth="1"/>
    <col min="3864" max="3864" width="10.7109375" style="1" customWidth="1"/>
    <col min="3865" max="3866" width="12.7109375" style="1" customWidth="1"/>
    <col min="3867" max="4106" width="9.140625" style="1"/>
    <col min="4107" max="4107" width="3.7109375" style="1" customWidth="1"/>
    <col min="4108" max="4108" width="16.42578125" style="1" customWidth="1"/>
    <col min="4109" max="4109" width="10.7109375" style="1" customWidth="1"/>
    <col min="4110" max="4113" width="8.7109375" style="1" customWidth="1"/>
    <col min="4114" max="4115" width="10.7109375" style="1" customWidth="1"/>
    <col min="4116" max="4119" width="8.7109375" style="1" customWidth="1"/>
    <col min="4120" max="4120" width="10.7109375" style="1" customWidth="1"/>
    <col min="4121" max="4122" width="12.7109375" style="1" customWidth="1"/>
    <col min="4123" max="4362" width="9.140625" style="1"/>
    <col min="4363" max="4363" width="3.7109375" style="1" customWidth="1"/>
    <col min="4364" max="4364" width="16.42578125" style="1" customWidth="1"/>
    <col min="4365" max="4365" width="10.7109375" style="1" customWidth="1"/>
    <col min="4366" max="4369" width="8.7109375" style="1" customWidth="1"/>
    <col min="4370" max="4371" width="10.7109375" style="1" customWidth="1"/>
    <col min="4372" max="4375" width="8.7109375" style="1" customWidth="1"/>
    <col min="4376" max="4376" width="10.7109375" style="1" customWidth="1"/>
    <col min="4377" max="4378" width="12.7109375" style="1" customWidth="1"/>
    <col min="4379" max="4618" width="9.140625" style="1"/>
    <col min="4619" max="4619" width="3.7109375" style="1" customWidth="1"/>
    <col min="4620" max="4620" width="16.42578125" style="1" customWidth="1"/>
    <col min="4621" max="4621" width="10.7109375" style="1" customWidth="1"/>
    <col min="4622" max="4625" width="8.7109375" style="1" customWidth="1"/>
    <col min="4626" max="4627" width="10.7109375" style="1" customWidth="1"/>
    <col min="4628" max="4631" width="8.7109375" style="1" customWidth="1"/>
    <col min="4632" max="4632" width="10.7109375" style="1" customWidth="1"/>
    <col min="4633" max="4634" width="12.7109375" style="1" customWidth="1"/>
    <col min="4635" max="4874" width="9.140625" style="1"/>
    <col min="4875" max="4875" width="3.7109375" style="1" customWidth="1"/>
    <col min="4876" max="4876" width="16.42578125" style="1" customWidth="1"/>
    <col min="4877" max="4877" width="10.7109375" style="1" customWidth="1"/>
    <col min="4878" max="4881" width="8.7109375" style="1" customWidth="1"/>
    <col min="4882" max="4883" width="10.7109375" style="1" customWidth="1"/>
    <col min="4884" max="4887" width="8.7109375" style="1" customWidth="1"/>
    <col min="4888" max="4888" width="10.7109375" style="1" customWidth="1"/>
    <col min="4889" max="4890" width="12.7109375" style="1" customWidth="1"/>
    <col min="4891" max="5130" width="9.140625" style="1"/>
    <col min="5131" max="5131" width="3.7109375" style="1" customWidth="1"/>
    <col min="5132" max="5132" width="16.42578125" style="1" customWidth="1"/>
    <col min="5133" max="5133" width="10.7109375" style="1" customWidth="1"/>
    <col min="5134" max="5137" width="8.7109375" style="1" customWidth="1"/>
    <col min="5138" max="5139" width="10.7109375" style="1" customWidth="1"/>
    <col min="5140" max="5143" width="8.7109375" style="1" customWidth="1"/>
    <col min="5144" max="5144" width="10.7109375" style="1" customWidth="1"/>
    <col min="5145" max="5146" width="12.7109375" style="1" customWidth="1"/>
    <col min="5147" max="5386" width="9.140625" style="1"/>
    <col min="5387" max="5387" width="3.7109375" style="1" customWidth="1"/>
    <col min="5388" max="5388" width="16.42578125" style="1" customWidth="1"/>
    <col min="5389" max="5389" width="10.7109375" style="1" customWidth="1"/>
    <col min="5390" max="5393" width="8.7109375" style="1" customWidth="1"/>
    <col min="5394" max="5395" width="10.7109375" style="1" customWidth="1"/>
    <col min="5396" max="5399" width="8.7109375" style="1" customWidth="1"/>
    <col min="5400" max="5400" width="10.7109375" style="1" customWidth="1"/>
    <col min="5401" max="5402" width="12.7109375" style="1" customWidth="1"/>
    <col min="5403" max="5642" width="9.140625" style="1"/>
    <col min="5643" max="5643" width="3.7109375" style="1" customWidth="1"/>
    <col min="5644" max="5644" width="16.42578125" style="1" customWidth="1"/>
    <col min="5645" max="5645" width="10.7109375" style="1" customWidth="1"/>
    <col min="5646" max="5649" width="8.7109375" style="1" customWidth="1"/>
    <col min="5650" max="5651" width="10.7109375" style="1" customWidth="1"/>
    <col min="5652" max="5655" width="8.7109375" style="1" customWidth="1"/>
    <col min="5656" max="5656" width="10.7109375" style="1" customWidth="1"/>
    <col min="5657" max="5658" width="12.7109375" style="1" customWidth="1"/>
    <col min="5659" max="5898" width="9.140625" style="1"/>
    <col min="5899" max="5899" width="3.7109375" style="1" customWidth="1"/>
    <col min="5900" max="5900" width="16.42578125" style="1" customWidth="1"/>
    <col min="5901" max="5901" width="10.7109375" style="1" customWidth="1"/>
    <col min="5902" max="5905" width="8.7109375" style="1" customWidth="1"/>
    <col min="5906" max="5907" width="10.7109375" style="1" customWidth="1"/>
    <col min="5908" max="5911" width="8.7109375" style="1" customWidth="1"/>
    <col min="5912" max="5912" width="10.7109375" style="1" customWidth="1"/>
    <col min="5913" max="5914" width="12.7109375" style="1" customWidth="1"/>
    <col min="5915" max="6154" width="9.140625" style="1"/>
    <col min="6155" max="6155" width="3.7109375" style="1" customWidth="1"/>
    <col min="6156" max="6156" width="16.42578125" style="1" customWidth="1"/>
    <col min="6157" max="6157" width="10.7109375" style="1" customWidth="1"/>
    <col min="6158" max="6161" width="8.7109375" style="1" customWidth="1"/>
    <col min="6162" max="6163" width="10.7109375" style="1" customWidth="1"/>
    <col min="6164" max="6167" width="8.7109375" style="1" customWidth="1"/>
    <col min="6168" max="6168" width="10.7109375" style="1" customWidth="1"/>
    <col min="6169" max="6170" width="12.7109375" style="1" customWidth="1"/>
    <col min="6171" max="6410" width="9.140625" style="1"/>
    <col min="6411" max="6411" width="3.7109375" style="1" customWidth="1"/>
    <col min="6412" max="6412" width="16.42578125" style="1" customWidth="1"/>
    <col min="6413" max="6413" width="10.7109375" style="1" customWidth="1"/>
    <col min="6414" max="6417" width="8.7109375" style="1" customWidth="1"/>
    <col min="6418" max="6419" width="10.7109375" style="1" customWidth="1"/>
    <col min="6420" max="6423" width="8.7109375" style="1" customWidth="1"/>
    <col min="6424" max="6424" width="10.7109375" style="1" customWidth="1"/>
    <col min="6425" max="6426" width="12.7109375" style="1" customWidth="1"/>
    <col min="6427" max="6666" width="9.140625" style="1"/>
    <col min="6667" max="6667" width="3.7109375" style="1" customWidth="1"/>
    <col min="6668" max="6668" width="16.42578125" style="1" customWidth="1"/>
    <col min="6669" max="6669" width="10.7109375" style="1" customWidth="1"/>
    <col min="6670" max="6673" width="8.7109375" style="1" customWidth="1"/>
    <col min="6674" max="6675" width="10.7109375" style="1" customWidth="1"/>
    <col min="6676" max="6679" width="8.7109375" style="1" customWidth="1"/>
    <col min="6680" max="6680" width="10.7109375" style="1" customWidth="1"/>
    <col min="6681" max="6682" width="12.7109375" style="1" customWidth="1"/>
    <col min="6683" max="6922" width="9.140625" style="1"/>
    <col min="6923" max="6923" width="3.7109375" style="1" customWidth="1"/>
    <col min="6924" max="6924" width="16.42578125" style="1" customWidth="1"/>
    <col min="6925" max="6925" width="10.7109375" style="1" customWidth="1"/>
    <col min="6926" max="6929" width="8.7109375" style="1" customWidth="1"/>
    <col min="6930" max="6931" width="10.7109375" style="1" customWidth="1"/>
    <col min="6932" max="6935" width="8.7109375" style="1" customWidth="1"/>
    <col min="6936" max="6936" width="10.7109375" style="1" customWidth="1"/>
    <col min="6937" max="6938" width="12.7109375" style="1" customWidth="1"/>
    <col min="6939" max="7178" width="9.140625" style="1"/>
    <col min="7179" max="7179" width="3.7109375" style="1" customWidth="1"/>
    <col min="7180" max="7180" width="16.42578125" style="1" customWidth="1"/>
    <col min="7181" max="7181" width="10.7109375" style="1" customWidth="1"/>
    <col min="7182" max="7185" width="8.7109375" style="1" customWidth="1"/>
    <col min="7186" max="7187" width="10.7109375" style="1" customWidth="1"/>
    <col min="7188" max="7191" width="8.7109375" style="1" customWidth="1"/>
    <col min="7192" max="7192" width="10.7109375" style="1" customWidth="1"/>
    <col min="7193" max="7194" width="12.7109375" style="1" customWidth="1"/>
    <col min="7195" max="7434" width="9.140625" style="1"/>
    <col min="7435" max="7435" width="3.7109375" style="1" customWidth="1"/>
    <col min="7436" max="7436" width="16.42578125" style="1" customWidth="1"/>
    <col min="7437" max="7437" width="10.7109375" style="1" customWidth="1"/>
    <col min="7438" max="7441" width="8.7109375" style="1" customWidth="1"/>
    <col min="7442" max="7443" width="10.7109375" style="1" customWidth="1"/>
    <col min="7444" max="7447" width="8.7109375" style="1" customWidth="1"/>
    <col min="7448" max="7448" width="10.7109375" style="1" customWidth="1"/>
    <col min="7449" max="7450" width="12.7109375" style="1" customWidth="1"/>
    <col min="7451" max="7690" width="9.140625" style="1"/>
    <col min="7691" max="7691" width="3.7109375" style="1" customWidth="1"/>
    <col min="7692" max="7692" width="16.42578125" style="1" customWidth="1"/>
    <col min="7693" max="7693" width="10.7109375" style="1" customWidth="1"/>
    <col min="7694" max="7697" width="8.7109375" style="1" customWidth="1"/>
    <col min="7698" max="7699" width="10.7109375" style="1" customWidth="1"/>
    <col min="7700" max="7703" width="8.7109375" style="1" customWidth="1"/>
    <col min="7704" max="7704" width="10.7109375" style="1" customWidth="1"/>
    <col min="7705" max="7706" width="12.7109375" style="1" customWidth="1"/>
    <col min="7707" max="7946" width="9.140625" style="1"/>
    <col min="7947" max="7947" width="3.7109375" style="1" customWidth="1"/>
    <col min="7948" max="7948" width="16.42578125" style="1" customWidth="1"/>
    <col min="7949" max="7949" width="10.7109375" style="1" customWidth="1"/>
    <col min="7950" max="7953" width="8.7109375" style="1" customWidth="1"/>
    <col min="7954" max="7955" width="10.7109375" style="1" customWidth="1"/>
    <col min="7956" max="7959" width="8.7109375" style="1" customWidth="1"/>
    <col min="7960" max="7960" width="10.7109375" style="1" customWidth="1"/>
    <col min="7961" max="7962" width="12.7109375" style="1" customWidth="1"/>
    <col min="7963" max="8202" width="9.140625" style="1"/>
    <col min="8203" max="8203" width="3.7109375" style="1" customWidth="1"/>
    <col min="8204" max="8204" width="16.42578125" style="1" customWidth="1"/>
    <col min="8205" max="8205" width="10.7109375" style="1" customWidth="1"/>
    <col min="8206" max="8209" width="8.7109375" style="1" customWidth="1"/>
    <col min="8210" max="8211" width="10.7109375" style="1" customWidth="1"/>
    <col min="8212" max="8215" width="8.7109375" style="1" customWidth="1"/>
    <col min="8216" max="8216" width="10.7109375" style="1" customWidth="1"/>
    <col min="8217" max="8218" width="12.7109375" style="1" customWidth="1"/>
    <col min="8219" max="8458" width="9.140625" style="1"/>
    <col min="8459" max="8459" width="3.7109375" style="1" customWidth="1"/>
    <col min="8460" max="8460" width="16.42578125" style="1" customWidth="1"/>
    <col min="8461" max="8461" width="10.7109375" style="1" customWidth="1"/>
    <col min="8462" max="8465" width="8.7109375" style="1" customWidth="1"/>
    <col min="8466" max="8467" width="10.7109375" style="1" customWidth="1"/>
    <col min="8468" max="8471" width="8.7109375" style="1" customWidth="1"/>
    <col min="8472" max="8472" width="10.7109375" style="1" customWidth="1"/>
    <col min="8473" max="8474" width="12.7109375" style="1" customWidth="1"/>
    <col min="8475" max="8714" width="9.140625" style="1"/>
    <col min="8715" max="8715" width="3.7109375" style="1" customWidth="1"/>
    <col min="8716" max="8716" width="16.42578125" style="1" customWidth="1"/>
    <col min="8717" max="8717" width="10.7109375" style="1" customWidth="1"/>
    <col min="8718" max="8721" width="8.7109375" style="1" customWidth="1"/>
    <col min="8722" max="8723" width="10.7109375" style="1" customWidth="1"/>
    <col min="8724" max="8727" width="8.7109375" style="1" customWidth="1"/>
    <col min="8728" max="8728" width="10.7109375" style="1" customWidth="1"/>
    <col min="8729" max="8730" width="12.7109375" style="1" customWidth="1"/>
    <col min="8731" max="8970" width="9.140625" style="1"/>
    <col min="8971" max="8971" width="3.7109375" style="1" customWidth="1"/>
    <col min="8972" max="8972" width="16.42578125" style="1" customWidth="1"/>
    <col min="8973" max="8973" width="10.7109375" style="1" customWidth="1"/>
    <col min="8974" max="8977" width="8.7109375" style="1" customWidth="1"/>
    <col min="8978" max="8979" width="10.7109375" style="1" customWidth="1"/>
    <col min="8980" max="8983" width="8.7109375" style="1" customWidth="1"/>
    <col min="8984" max="8984" width="10.7109375" style="1" customWidth="1"/>
    <col min="8985" max="8986" width="12.7109375" style="1" customWidth="1"/>
    <col min="8987" max="9226" width="9.140625" style="1"/>
    <col min="9227" max="9227" width="3.7109375" style="1" customWidth="1"/>
    <col min="9228" max="9228" width="16.42578125" style="1" customWidth="1"/>
    <col min="9229" max="9229" width="10.7109375" style="1" customWidth="1"/>
    <col min="9230" max="9233" width="8.7109375" style="1" customWidth="1"/>
    <col min="9234" max="9235" width="10.7109375" style="1" customWidth="1"/>
    <col min="9236" max="9239" width="8.7109375" style="1" customWidth="1"/>
    <col min="9240" max="9240" width="10.7109375" style="1" customWidth="1"/>
    <col min="9241" max="9242" width="12.7109375" style="1" customWidth="1"/>
    <col min="9243" max="9482" width="9.140625" style="1"/>
    <col min="9483" max="9483" width="3.7109375" style="1" customWidth="1"/>
    <col min="9484" max="9484" width="16.42578125" style="1" customWidth="1"/>
    <col min="9485" max="9485" width="10.7109375" style="1" customWidth="1"/>
    <col min="9486" max="9489" width="8.7109375" style="1" customWidth="1"/>
    <col min="9490" max="9491" width="10.7109375" style="1" customWidth="1"/>
    <col min="9492" max="9495" width="8.7109375" style="1" customWidth="1"/>
    <col min="9496" max="9496" width="10.7109375" style="1" customWidth="1"/>
    <col min="9497" max="9498" width="12.7109375" style="1" customWidth="1"/>
    <col min="9499" max="9738" width="9.140625" style="1"/>
    <col min="9739" max="9739" width="3.7109375" style="1" customWidth="1"/>
    <col min="9740" max="9740" width="16.42578125" style="1" customWidth="1"/>
    <col min="9741" max="9741" width="10.7109375" style="1" customWidth="1"/>
    <col min="9742" max="9745" width="8.7109375" style="1" customWidth="1"/>
    <col min="9746" max="9747" width="10.7109375" style="1" customWidth="1"/>
    <col min="9748" max="9751" width="8.7109375" style="1" customWidth="1"/>
    <col min="9752" max="9752" width="10.7109375" style="1" customWidth="1"/>
    <col min="9753" max="9754" width="12.7109375" style="1" customWidth="1"/>
    <col min="9755" max="9994" width="9.140625" style="1"/>
    <col min="9995" max="9995" width="3.7109375" style="1" customWidth="1"/>
    <col min="9996" max="9996" width="16.42578125" style="1" customWidth="1"/>
    <col min="9997" max="9997" width="10.7109375" style="1" customWidth="1"/>
    <col min="9998" max="10001" width="8.7109375" style="1" customWidth="1"/>
    <col min="10002" max="10003" width="10.7109375" style="1" customWidth="1"/>
    <col min="10004" max="10007" width="8.7109375" style="1" customWidth="1"/>
    <col min="10008" max="10008" width="10.7109375" style="1" customWidth="1"/>
    <col min="10009" max="10010" width="12.7109375" style="1" customWidth="1"/>
    <col min="10011" max="10250" width="9.140625" style="1"/>
    <col min="10251" max="10251" width="3.7109375" style="1" customWidth="1"/>
    <col min="10252" max="10252" width="16.42578125" style="1" customWidth="1"/>
    <col min="10253" max="10253" width="10.7109375" style="1" customWidth="1"/>
    <col min="10254" max="10257" width="8.7109375" style="1" customWidth="1"/>
    <col min="10258" max="10259" width="10.7109375" style="1" customWidth="1"/>
    <col min="10260" max="10263" width="8.7109375" style="1" customWidth="1"/>
    <col min="10264" max="10264" width="10.7109375" style="1" customWidth="1"/>
    <col min="10265" max="10266" width="12.7109375" style="1" customWidth="1"/>
    <col min="10267" max="10506" width="9.140625" style="1"/>
    <col min="10507" max="10507" width="3.7109375" style="1" customWidth="1"/>
    <col min="10508" max="10508" width="16.42578125" style="1" customWidth="1"/>
    <col min="10509" max="10509" width="10.7109375" style="1" customWidth="1"/>
    <col min="10510" max="10513" width="8.7109375" style="1" customWidth="1"/>
    <col min="10514" max="10515" width="10.7109375" style="1" customWidth="1"/>
    <col min="10516" max="10519" width="8.7109375" style="1" customWidth="1"/>
    <col min="10520" max="10520" width="10.7109375" style="1" customWidth="1"/>
    <col min="10521" max="10522" width="12.7109375" style="1" customWidth="1"/>
    <col min="10523" max="10762" width="9.140625" style="1"/>
    <col min="10763" max="10763" width="3.7109375" style="1" customWidth="1"/>
    <col min="10764" max="10764" width="16.42578125" style="1" customWidth="1"/>
    <col min="10765" max="10765" width="10.7109375" style="1" customWidth="1"/>
    <col min="10766" max="10769" width="8.7109375" style="1" customWidth="1"/>
    <col min="10770" max="10771" width="10.7109375" style="1" customWidth="1"/>
    <col min="10772" max="10775" width="8.7109375" style="1" customWidth="1"/>
    <col min="10776" max="10776" width="10.7109375" style="1" customWidth="1"/>
    <col min="10777" max="10778" width="12.7109375" style="1" customWidth="1"/>
    <col min="10779" max="11018" width="9.140625" style="1"/>
    <col min="11019" max="11019" width="3.7109375" style="1" customWidth="1"/>
    <col min="11020" max="11020" width="16.42578125" style="1" customWidth="1"/>
    <col min="11021" max="11021" width="10.7109375" style="1" customWidth="1"/>
    <col min="11022" max="11025" width="8.7109375" style="1" customWidth="1"/>
    <col min="11026" max="11027" width="10.7109375" style="1" customWidth="1"/>
    <col min="11028" max="11031" width="8.7109375" style="1" customWidth="1"/>
    <col min="11032" max="11032" width="10.7109375" style="1" customWidth="1"/>
    <col min="11033" max="11034" width="12.7109375" style="1" customWidth="1"/>
    <col min="11035" max="11274" width="9.140625" style="1"/>
    <col min="11275" max="11275" width="3.7109375" style="1" customWidth="1"/>
    <col min="11276" max="11276" width="16.42578125" style="1" customWidth="1"/>
    <col min="11277" max="11277" width="10.7109375" style="1" customWidth="1"/>
    <col min="11278" max="11281" width="8.7109375" style="1" customWidth="1"/>
    <col min="11282" max="11283" width="10.7109375" style="1" customWidth="1"/>
    <col min="11284" max="11287" width="8.7109375" style="1" customWidth="1"/>
    <col min="11288" max="11288" width="10.7109375" style="1" customWidth="1"/>
    <col min="11289" max="11290" width="12.7109375" style="1" customWidth="1"/>
    <col min="11291" max="11530" width="9.140625" style="1"/>
    <col min="11531" max="11531" width="3.7109375" style="1" customWidth="1"/>
    <col min="11532" max="11532" width="16.42578125" style="1" customWidth="1"/>
    <col min="11533" max="11533" width="10.7109375" style="1" customWidth="1"/>
    <col min="11534" max="11537" width="8.7109375" style="1" customWidth="1"/>
    <col min="11538" max="11539" width="10.7109375" style="1" customWidth="1"/>
    <col min="11540" max="11543" width="8.7109375" style="1" customWidth="1"/>
    <col min="11544" max="11544" width="10.7109375" style="1" customWidth="1"/>
    <col min="11545" max="11546" width="12.7109375" style="1" customWidth="1"/>
    <col min="11547" max="11786" width="9.140625" style="1"/>
    <col min="11787" max="11787" width="3.7109375" style="1" customWidth="1"/>
    <col min="11788" max="11788" width="16.42578125" style="1" customWidth="1"/>
    <col min="11789" max="11789" width="10.7109375" style="1" customWidth="1"/>
    <col min="11790" max="11793" width="8.7109375" style="1" customWidth="1"/>
    <col min="11794" max="11795" width="10.7109375" style="1" customWidth="1"/>
    <col min="11796" max="11799" width="8.7109375" style="1" customWidth="1"/>
    <col min="11800" max="11800" width="10.7109375" style="1" customWidth="1"/>
    <col min="11801" max="11802" width="12.7109375" style="1" customWidth="1"/>
    <col min="11803" max="12042" width="9.140625" style="1"/>
    <col min="12043" max="12043" width="3.7109375" style="1" customWidth="1"/>
    <col min="12044" max="12044" width="16.42578125" style="1" customWidth="1"/>
    <col min="12045" max="12045" width="10.7109375" style="1" customWidth="1"/>
    <col min="12046" max="12049" width="8.7109375" style="1" customWidth="1"/>
    <col min="12050" max="12051" width="10.7109375" style="1" customWidth="1"/>
    <col min="12052" max="12055" width="8.7109375" style="1" customWidth="1"/>
    <col min="12056" max="12056" width="10.7109375" style="1" customWidth="1"/>
    <col min="12057" max="12058" width="12.7109375" style="1" customWidth="1"/>
    <col min="12059" max="12298" width="9.140625" style="1"/>
    <col min="12299" max="12299" width="3.7109375" style="1" customWidth="1"/>
    <col min="12300" max="12300" width="16.42578125" style="1" customWidth="1"/>
    <col min="12301" max="12301" width="10.7109375" style="1" customWidth="1"/>
    <col min="12302" max="12305" width="8.7109375" style="1" customWidth="1"/>
    <col min="12306" max="12307" width="10.7109375" style="1" customWidth="1"/>
    <col min="12308" max="12311" width="8.7109375" style="1" customWidth="1"/>
    <col min="12312" max="12312" width="10.7109375" style="1" customWidth="1"/>
    <col min="12313" max="12314" width="12.7109375" style="1" customWidth="1"/>
    <col min="12315" max="12554" width="9.140625" style="1"/>
    <col min="12555" max="12555" width="3.7109375" style="1" customWidth="1"/>
    <col min="12556" max="12556" width="16.42578125" style="1" customWidth="1"/>
    <col min="12557" max="12557" width="10.7109375" style="1" customWidth="1"/>
    <col min="12558" max="12561" width="8.7109375" style="1" customWidth="1"/>
    <col min="12562" max="12563" width="10.7109375" style="1" customWidth="1"/>
    <col min="12564" max="12567" width="8.7109375" style="1" customWidth="1"/>
    <col min="12568" max="12568" width="10.7109375" style="1" customWidth="1"/>
    <col min="12569" max="12570" width="12.7109375" style="1" customWidth="1"/>
    <col min="12571" max="12810" width="9.140625" style="1"/>
    <col min="12811" max="12811" width="3.7109375" style="1" customWidth="1"/>
    <col min="12812" max="12812" width="16.42578125" style="1" customWidth="1"/>
    <col min="12813" max="12813" width="10.7109375" style="1" customWidth="1"/>
    <col min="12814" max="12817" width="8.7109375" style="1" customWidth="1"/>
    <col min="12818" max="12819" width="10.7109375" style="1" customWidth="1"/>
    <col min="12820" max="12823" width="8.7109375" style="1" customWidth="1"/>
    <col min="12824" max="12824" width="10.7109375" style="1" customWidth="1"/>
    <col min="12825" max="12826" width="12.7109375" style="1" customWidth="1"/>
    <col min="12827" max="13066" width="9.140625" style="1"/>
    <col min="13067" max="13067" width="3.7109375" style="1" customWidth="1"/>
    <col min="13068" max="13068" width="16.42578125" style="1" customWidth="1"/>
    <col min="13069" max="13069" width="10.7109375" style="1" customWidth="1"/>
    <col min="13070" max="13073" width="8.7109375" style="1" customWidth="1"/>
    <col min="13074" max="13075" width="10.7109375" style="1" customWidth="1"/>
    <col min="13076" max="13079" width="8.7109375" style="1" customWidth="1"/>
    <col min="13080" max="13080" width="10.7109375" style="1" customWidth="1"/>
    <col min="13081" max="13082" width="12.7109375" style="1" customWidth="1"/>
    <col min="13083" max="13322" width="9.140625" style="1"/>
    <col min="13323" max="13323" width="3.7109375" style="1" customWidth="1"/>
    <col min="13324" max="13324" width="16.42578125" style="1" customWidth="1"/>
    <col min="13325" max="13325" width="10.7109375" style="1" customWidth="1"/>
    <col min="13326" max="13329" width="8.7109375" style="1" customWidth="1"/>
    <col min="13330" max="13331" width="10.7109375" style="1" customWidth="1"/>
    <col min="13332" max="13335" width="8.7109375" style="1" customWidth="1"/>
    <col min="13336" max="13336" width="10.7109375" style="1" customWidth="1"/>
    <col min="13337" max="13338" width="12.7109375" style="1" customWidth="1"/>
    <col min="13339" max="13578" width="9.140625" style="1"/>
    <col min="13579" max="13579" width="3.7109375" style="1" customWidth="1"/>
    <col min="13580" max="13580" width="16.42578125" style="1" customWidth="1"/>
    <col min="13581" max="13581" width="10.7109375" style="1" customWidth="1"/>
    <col min="13582" max="13585" width="8.7109375" style="1" customWidth="1"/>
    <col min="13586" max="13587" width="10.7109375" style="1" customWidth="1"/>
    <col min="13588" max="13591" width="8.7109375" style="1" customWidth="1"/>
    <col min="13592" max="13592" width="10.7109375" style="1" customWidth="1"/>
    <col min="13593" max="13594" width="12.7109375" style="1" customWidth="1"/>
    <col min="13595" max="13834" width="9.140625" style="1"/>
    <col min="13835" max="13835" width="3.7109375" style="1" customWidth="1"/>
    <col min="13836" max="13836" width="16.42578125" style="1" customWidth="1"/>
    <col min="13837" max="13837" width="10.7109375" style="1" customWidth="1"/>
    <col min="13838" max="13841" width="8.7109375" style="1" customWidth="1"/>
    <col min="13842" max="13843" width="10.7109375" style="1" customWidth="1"/>
    <col min="13844" max="13847" width="8.7109375" style="1" customWidth="1"/>
    <col min="13848" max="13848" width="10.7109375" style="1" customWidth="1"/>
    <col min="13849" max="13850" width="12.7109375" style="1" customWidth="1"/>
    <col min="13851" max="14090" width="9.140625" style="1"/>
    <col min="14091" max="14091" width="3.7109375" style="1" customWidth="1"/>
    <col min="14092" max="14092" width="16.42578125" style="1" customWidth="1"/>
    <col min="14093" max="14093" width="10.7109375" style="1" customWidth="1"/>
    <col min="14094" max="14097" width="8.7109375" style="1" customWidth="1"/>
    <col min="14098" max="14099" width="10.7109375" style="1" customWidth="1"/>
    <col min="14100" max="14103" width="8.7109375" style="1" customWidth="1"/>
    <col min="14104" max="14104" width="10.7109375" style="1" customWidth="1"/>
    <col min="14105" max="14106" width="12.7109375" style="1" customWidth="1"/>
    <col min="14107" max="14346" width="9.140625" style="1"/>
    <col min="14347" max="14347" width="3.7109375" style="1" customWidth="1"/>
    <col min="14348" max="14348" width="16.42578125" style="1" customWidth="1"/>
    <col min="14349" max="14349" width="10.7109375" style="1" customWidth="1"/>
    <col min="14350" max="14353" width="8.7109375" style="1" customWidth="1"/>
    <col min="14354" max="14355" width="10.7109375" style="1" customWidth="1"/>
    <col min="14356" max="14359" width="8.7109375" style="1" customWidth="1"/>
    <col min="14360" max="14360" width="10.7109375" style="1" customWidth="1"/>
    <col min="14361" max="14362" width="12.7109375" style="1" customWidth="1"/>
    <col min="14363" max="14602" width="9.140625" style="1"/>
    <col min="14603" max="14603" width="3.7109375" style="1" customWidth="1"/>
    <col min="14604" max="14604" width="16.42578125" style="1" customWidth="1"/>
    <col min="14605" max="14605" width="10.7109375" style="1" customWidth="1"/>
    <col min="14606" max="14609" width="8.7109375" style="1" customWidth="1"/>
    <col min="14610" max="14611" width="10.7109375" style="1" customWidth="1"/>
    <col min="14612" max="14615" width="8.7109375" style="1" customWidth="1"/>
    <col min="14616" max="14616" width="10.7109375" style="1" customWidth="1"/>
    <col min="14617" max="14618" width="12.7109375" style="1" customWidth="1"/>
    <col min="14619" max="14858" width="9.140625" style="1"/>
    <col min="14859" max="14859" width="3.7109375" style="1" customWidth="1"/>
    <col min="14860" max="14860" width="16.42578125" style="1" customWidth="1"/>
    <col min="14861" max="14861" width="10.7109375" style="1" customWidth="1"/>
    <col min="14862" max="14865" width="8.7109375" style="1" customWidth="1"/>
    <col min="14866" max="14867" width="10.7109375" style="1" customWidth="1"/>
    <col min="14868" max="14871" width="8.7109375" style="1" customWidth="1"/>
    <col min="14872" max="14872" width="10.7109375" style="1" customWidth="1"/>
    <col min="14873" max="14874" width="12.7109375" style="1" customWidth="1"/>
    <col min="14875" max="15114" width="9.140625" style="1"/>
    <col min="15115" max="15115" width="3.7109375" style="1" customWidth="1"/>
    <col min="15116" max="15116" width="16.42578125" style="1" customWidth="1"/>
    <col min="15117" max="15117" width="10.7109375" style="1" customWidth="1"/>
    <col min="15118" max="15121" width="8.7109375" style="1" customWidth="1"/>
    <col min="15122" max="15123" width="10.7109375" style="1" customWidth="1"/>
    <col min="15124" max="15127" width="8.7109375" style="1" customWidth="1"/>
    <col min="15128" max="15128" width="10.7109375" style="1" customWidth="1"/>
    <col min="15129" max="15130" width="12.7109375" style="1" customWidth="1"/>
    <col min="15131" max="15370" width="9.140625" style="1"/>
    <col min="15371" max="15371" width="3.7109375" style="1" customWidth="1"/>
    <col min="15372" max="15372" width="16.42578125" style="1" customWidth="1"/>
    <col min="15373" max="15373" width="10.7109375" style="1" customWidth="1"/>
    <col min="15374" max="15377" width="8.7109375" style="1" customWidth="1"/>
    <col min="15378" max="15379" width="10.7109375" style="1" customWidth="1"/>
    <col min="15380" max="15383" width="8.7109375" style="1" customWidth="1"/>
    <col min="15384" max="15384" width="10.7109375" style="1" customWidth="1"/>
    <col min="15385" max="15386" width="12.7109375" style="1" customWidth="1"/>
    <col min="15387" max="15626" width="9.140625" style="1"/>
    <col min="15627" max="15627" width="3.7109375" style="1" customWidth="1"/>
    <col min="15628" max="15628" width="16.42578125" style="1" customWidth="1"/>
    <col min="15629" max="15629" width="10.7109375" style="1" customWidth="1"/>
    <col min="15630" max="15633" width="8.7109375" style="1" customWidth="1"/>
    <col min="15634" max="15635" width="10.7109375" style="1" customWidth="1"/>
    <col min="15636" max="15639" width="8.7109375" style="1" customWidth="1"/>
    <col min="15640" max="15640" width="10.7109375" style="1" customWidth="1"/>
    <col min="15641" max="15642" width="12.7109375" style="1" customWidth="1"/>
    <col min="15643" max="15882" width="9.140625" style="1"/>
    <col min="15883" max="15883" width="3.7109375" style="1" customWidth="1"/>
    <col min="15884" max="15884" width="16.42578125" style="1" customWidth="1"/>
    <col min="15885" max="15885" width="10.7109375" style="1" customWidth="1"/>
    <col min="15886" max="15889" width="8.7109375" style="1" customWidth="1"/>
    <col min="15890" max="15891" width="10.7109375" style="1" customWidth="1"/>
    <col min="15892" max="15895" width="8.7109375" style="1" customWidth="1"/>
    <col min="15896" max="15896" width="10.7109375" style="1" customWidth="1"/>
    <col min="15897" max="15898" width="12.7109375" style="1" customWidth="1"/>
    <col min="15899" max="16138" width="9.140625" style="1"/>
    <col min="16139" max="16139" width="3.7109375" style="1" customWidth="1"/>
    <col min="16140" max="16140" width="16.42578125" style="1" customWidth="1"/>
    <col min="16141" max="16141" width="10.7109375" style="1" customWidth="1"/>
    <col min="16142" max="16145" width="8.7109375" style="1" customWidth="1"/>
    <col min="16146" max="16147" width="10.7109375" style="1" customWidth="1"/>
    <col min="16148" max="16151" width="8.7109375" style="1" customWidth="1"/>
    <col min="16152" max="16152" width="10.7109375" style="1" customWidth="1"/>
    <col min="16153" max="16154" width="12.7109375" style="1" customWidth="1"/>
    <col min="16155" max="16384" width="9.140625" style="1"/>
  </cols>
  <sheetData>
    <row r="1" spans="1:26" ht="12.75" customHeight="1" x14ac:dyDescent="0.2">
      <c r="A1" s="95"/>
      <c r="B1" s="96" t="s">
        <v>31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8"/>
    </row>
    <row r="2" spans="1:26" x14ac:dyDescent="0.2">
      <c r="A2" s="95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1"/>
    </row>
    <row r="3" spans="1:26" x14ac:dyDescent="0.2">
      <c r="A3" s="95"/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1"/>
    </row>
    <row r="4" spans="1:26" x14ac:dyDescent="0.2">
      <c r="A4" s="95"/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</row>
    <row r="5" spans="1:26" ht="13.5" thickBot="1" x14ac:dyDescent="0.25">
      <c r="A5" s="95"/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4"/>
    </row>
    <row r="6" spans="1:26" ht="15.75" customHeight="1" x14ac:dyDescent="0.2">
      <c r="A6" s="95"/>
      <c r="B6" s="105" t="s">
        <v>16</v>
      </c>
      <c r="C6" s="76" t="s">
        <v>32</v>
      </c>
      <c r="D6" s="77"/>
      <c r="E6" s="77"/>
      <c r="F6" s="77"/>
      <c r="G6" s="77"/>
      <c r="H6" s="78"/>
      <c r="I6" s="76" t="s">
        <v>33</v>
      </c>
      <c r="J6" s="77"/>
      <c r="K6" s="77"/>
      <c r="L6" s="77"/>
      <c r="M6" s="77"/>
      <c r="N6" s="77"/>
      <c r="O6" s="77"/>
      <c r="P6" s="78"/>
      <c r="Q6" s="76" t="s">
        <v>34</v>
      </c>
      <c r="R6" s="77"/>
      <c r="S6" s="77"/>
      <c r="T6" s="77"/>
      <c r="U6" s="77"/>
      <c r="V6" s="77"/>
      <c r="W6" s="77"/>
      <c r="X6" s="78"/>
      <c r="Y6" s="108" t="s">
        <v>17</v>
      </c>
    </row>
    <row r="7" spans="1:26" ht="13.5" customHeight="1" thickBot="1" x14ac:dyDescent="0.25">
      <c r="A7" s="95"/>
      <c r="B7" s="106"/>
      <c r="C7" s="79"/>
      <c r="D7" s="80"/>
      <c r="E7" s="80"/>
      <c r="F7" s="80"/>
      <c r="G7" s="80"/>
      <c r="H7" s="81"/>
      <c r="I7" s="79"/>
      <c r="J7" s="80"/>
      <c r="K7" s="80"/>
      <c r="L7" s="80"/>
      <c r="M7" s="80"/>
      <c r="N7" s="80"/>
      <c r="O7" s="80"/>
      <c r="P7" s="81"/>
      <c r="Q7" s="79"/>
      <c r="R7" s="80"/>
      <c r="S7" s="80"/>
      <c r="T7" s="80"/>
      <c r="U7" s="80"/>
      <c r="V7" s="80"/>
      <c r="W7" s="80"/>
      <c r="X7" s="81"/>
      <c r="Y7" s="109"/>
    </row>
    <row r="8" spans="1:26" s="7" customFormat="1" ht="12.75" customHeight="1" x14ac:dyDescent="0.2">
      <c r="A8" s="95"/>
      <c r="B8" s="106"/>
      <c r="C8" s="82" t="s">
        <v>18</v>
      </c>
      <c r="D8" s="84" t="s">
        <v>19</v>
      </c>
      <c r="E8" s="85"/>
      <c r="F8" s="84" t="s">
        <v>20</v>
      </c>
      <c r="G8" s="85"/>
      <c r="H8" s="92" t="s">
        <v>17</v>
      </c>
      <c r="I8" s="82" t="s">
        <v>18</v>
      </c>
      <c r="J8" s="84" t="s">
        <v>21</v>
      </c>
      <c r="K8" s="85"/>
      <c r="L8" s="88" t="s">
        <v>35</v>
      </c>
      <c r="M8" s="89"/>
      <c r="N8" s="84" t="s">
        <v>20</v>
      </c>
      <c r="O8" s="85"/>
      <c r="P8" s="92" t="s">
        <v>17</v>
      </c>
      <c r="Q8" s="82" t="s">
        <v>18</v>
      </c>
      <c r="R8" s="84" t="s">
        <v>19</v>
      </c>
      <c r="S8" s="85"/>
      <c r="T8" s="88" t="s">
        <v>36</v>
      </c>
      <c r="U8" s="89"/>
      <c r="V8" s="84" t="s">
        <v>20</v>
      </c>
      <c r="W8" s="85"/>
      <c r="X8" s="92" t="s">
        <v>17</v>
      </c>
      <c r="Y8" s="109"/>
      <c r="Z8" s="3"/>
    </row>
    <row r="9" spans="1:26" s="7" customFormat="1" ht="12.75" customHeight="1" x14ac:dyDescent="0.2">
      <c r="A9" s="95"/>
      <c r="B9" s="106"/>
      <c r="C9" s="83"/>
      <c r="D9" s="86"/>
      <c r="E9" s="87"/>
      <c r="F9" s="86"/>
      <c r="G9" s="87"/>
      <c r="H9" s="93"/>
      <c r="I9" s="83" t="s">
        <v>22</v>
      </c>
      <c r="J9" s="86"/>
      <c r="K9" s="87"/>
      <c r="L9" s="90"/>
      <c r="M9" s="91"/>
      <c r="N9" s="86"/>
      <c r="O9" s="87"/>
      <c r="P9" s="93" t="s">
        <v>17</v>
      </c>
      <c r="Q9" s="83" t="s">
        <v>22</v>
      </c>
      <c r="R9" s="86"/>
      <c r="S9" s="87"/>
      <c r="T9" s="90"/>
      <c r="U9" s="91"/>
      <c r="V9" s="86"/>
      <c r="W9" s="87"/>
      <c r="X9" s="93" t="s">
        <v>17</v>
      </c>
      <c r="Y9" s="109"/>
      <c r="Z9" s="3"/>
    </row>
    <row r="10" spans="1:26" s="7" customFormat="1" ht="12.75" customHeight="1" x14ac:dyDescent="0.2">
      <c r="A10" s="95"/>
      <c r="B10" s="106"/>
      <c r="C10" s="83"/>
      <c r="D10" s="86"/>
      <c r="E10" s="87"/>
      <c r="F10" s="86"/>
      <c r="G10" s="87"/>
      <c r="H10" s="93"/>
      <c r="I10" s="83" t="s">
        <v>23</v>
      </c>
      <c r="J10" s="86"/>
      <c r="K10" s="87"/>
      <c r="L10" s="90"/>
      <c r="M10" s="91"/>
      <c r="N10" s="86"/>
      <c r="O10" s="87"/>
      <c r="P10" s="93" t="s">
        <v>23</v>
      </c>
      <c r="Q10" s="83" t="s">
        <v>23</v>
      </c>
      <c r="R10" s="86"/>
      <c r="S10" s="87"/>
      <c r="T10" s="90"/>
      <c r="U10" s="91"/>
      <c r="V10" s="86"/>
      <c r="W10" s="87"/>
      <c r="X10" s="93" t="s">
        <v>23</v>
      </c>
      <c r="Y10" s="109"/>
      <c r="Z10" s="3"/>
    </row>
    <row r="11" spans="1:26" s="7" customFormat="1" ht="13.5" customHeight="1" thickBot="1" x14ac:dyDescent="0.25">
      <c r="A11" s="95"/>
      <c r="B11" s="107"/>
      <c r="C11" s="8">
        <v>0.4</v>
      </c>
      <c r="D11" s="111">
        <v>0.35</v>
      </c>
      <c r="E11" s="74"/>
      <c r="F11" s="73">
        <v>0.25</v>
      </c>
      <c r="G11" s="74"/>
      <c r="H11" s="94"/>
      <c r="I11" s="8">
        <v>0.4</v>
      </c>
      <c r="J11" s="73">
        <v>0.35</v>
      </c>
      <c r="K11" s="75"/>
      <c r="L11" s="73">
        <v>0.15</v>
      </c>
      <c r="M11" s="75"/>
      <c r="N11" s="73">
        <v>0.1</v>
      </c>
      <c r="O11" s="75"/>
      <c r="P11" s="94"/>
      <c r="Q11" s="8">
        <v>0.4</v>
      </c>
      <c r="R11" s="73">
        <v>0.35</v>
      </c>
      <c r="S11" s="75"/>
      <c r="T11" s="73">
        <v>0.15</v>
      </c>
      <c r="U11" s="75"/>
      <c r="V11" s="73">
        <v>0.1</v>
      </c>
      <c r="W11" s="75"/>
      <c r="X11" s="94"/>
      <c r="Y11" s="110"/>
      <c r="Z11" s="3"/>
    </row>
    <row r="12" spans="1:26" s="7" customFormat="1" ht="16.5" thickBot="1" x14ac:dyDescent="0.25">
      <c r="A12" s="95"/>
      <c r="B12" s="9"/>
      <c r="C12" s="10" t="s">
        <v>24</v>
      </c>
      <c r="D12" s="11" t="s">
        <v>25</v>
      </c>
      <c r="E12" s="12" t="s">
        <v>24</v>
      </c>
      <c r="F12" s="11" t="s">
        <v>25</v>
      </c>
      <c r="G12" s="12" t="s">
        <v>24</v>
      </c>
      <c r="H12" s="13"/>
      <c r="I12" s="14" t="s">
        <v>24</v>
      </c>
      <c r="J12" s="11" t="s">
        <v>25</v>
      </c>
      <c r="K12" s="12" t="s">
        <v>24</v>
      </c>
      <c r="L12" s="11" t="s">
        <v>25</v>
      </c>
      <c r="M12" s="12" t="s">
        <v>24</v>
      </c>
      <c r="N12" s="11" t="s">
        <v>25</v>
      </c>
      <c r="O12" s="12" t="s">
        <v>24</v>
      </c>
      <c r="P12" s="13"/>
      <c r="Q12" s="60" t="s">
        <v>24</v>
      </c>
      <c r="R12" s="11" t="s">
        <v>25</v>
      </c>
      <c r="S12" s="12" t="s">
        <v>24</v>
      </c>
      <c r="T12" s="11" t="s">
        <v>25</v>
      </c>
      <c r="U12" s="12" t="s">
        <v>24</v>
      </c>
      <c r="V12" s="11" t="s">
        <v>25</v>
      </c>
      <c r="W12" s="12" t="s">
        <v>24</v>
      </c>
      <c r="X12" s="13"/>
      <c r="Y12" s="67"/>
      <c r="Z12" s="3"/>
    </row>
    <row r="13" spans="1:26" x14ac:dyDescent="0.2">
      <c r="A13" s="95"/>
      <c r="B13" s="15"/>
      <c r="C13" s="16"/>
      <c r="D13" s="17"/>
      <c r="E13" s="18"/>
      <c r="F13" s="18"/>
      <c r="G13" s="18"/>
      <c r="H13" s="19"/>
      <c r="I13" s="20"/>
      <c r="J13" s="18"/>
      <c r="K13" s="18"/>
      <c r="L13" s="18"/>
      <c r="M13" s="21"/>
      <c r="N13" s="18"/>
      <c r="O13" s="18"/>
      <c r="P13" s="19"/>
      <c r="Q13" s="20"/>
      <c r="R13" s="18"/>
      <c r="S13" s="18"/>
      <c r="T13" s="18"/>
      <c r="U13" s="21"/>
      <c r="V13" s="18"/>
      <c r="W13" s="18"/>
      <c r="X13" s="19"/>
      <c r="Y13" s="68"/>
    </row>
    <row r="14" spans="1:26" x14ac:dyDescent="0.2">
      <c r="A14" s="95"/>
      <c r="B14" s="22" t="s">
        <v>0</v>
      </c>
      <c r="C14" s="23">
        <v>80000</v>
      </c>
      <c r="D14" s="24">
        <v>28638</v>
      </c>
      <c r="E14" s="24">
        <v>356356.84900198085</v>
      </c>
      <c r="F14" s="25">
        <v>49</v>
      </c>
      <c r="G14" s="26">
        <v>103939.39393939395</v>
      </c>
      <c r="H14" s="27">
        <f t="shared" ref="H14:H27" si="0">C14+E14+G14</f>
        <v>540296.24294137477</v>
      </c>
      <c r="I14" s="28">
        <v>76285</v>
      </c>
      <c r="J14" s="24">
        <v>5018</v>
      </c>
      <c r="K14" s="24">
        <v>154548.84318766065</v>
      </c>
      <c r="L14" s="24">
        <v>19</v>
      </c>
      <c r="M14" s="24">
        <v>96322.784810126584</v>
      </c>
      <c r="N14" s="25">
        <v>49</v>
      </c>
      <c r="O14" s="26">
        <v>39645.454545454551</v>
      </c>
      <c r="P14" s="27">
        <f>I14+K14+M14+O14</f>
        <v>366802.08254324173</v>
      </c>
      <c r="Q14" s="28">
        <v>55715</v>
      </c>
      <c r="R14" s="24">
        <v>28638</v>
      </c>
      <c r="S14" s="24">
        <v>248177.09126923667</v>
      </c>
      <c r="T14" s="24">
        <v>124</v>
      </c>
      <c r="U14" s="24">
        <v>46440.460947503205</v>
      </c>
      <c r="V14" s="25">
        <v>49</v>
      </c>
      <c r="W14" s="26">
        <v>28954.545454545456</v>
      </c>
      <c r="X14" s="27">
        <f>Q14+S14+U14+W14</f>
        <v>379287.09767128533</v>
      </c>
      <c r="Y14" s="69">
        <f>H14+P14+X14</f>
        <v>1286385.4231559017</v>
      </c>
    </row>
    <row r="15" spans="1:26" x14ac:dyDescent="0.2">
      <c r="A15" s="95"/>
      <c r="B15" s="22" t="s">
        <v>1</v>
      </c>
      <c r="C15" s="23">
        <v>80000</v>
      </c>
      <c r="D15" s="24">
        <v>5896</v>
      </c>
      <c r="E15" s="24">
        <v>73366.854588856731</v>
      </c>
      <c r="F15" s="25">
        <v>35</v>
      </c>
      <c r="G15" s="26">
        <v>74242.424242424255</v>
      </c>
      <c r="H15" s="27">
        <f t="shared" si="0"/>
        <v>227609.278831281</v>
      </c>
      <c r="I15" s="28">
        <v>76285</v>
      </c>
      <c r="J15" s="24">
        <v>2327</v>
      </c>
      <c r="K15" s="24">
        <v>71669.023136246789</v>
      </c>
      <c r="L15" s="24">
        <v>2</v>
      </c>
      <c r="M15" s="24">
        <v>10139.240506329113</v>
      </c>
      <c r="N15" s="25">
        <v>35</v>
      </c>
      <c r="O15" s="26">
        <v>28318.18181818182</v>
      </c>
      <c r="P15" s="27">
        <f t="shared" ref="P15:P27" si="1">I15+K15+M15+O15</f>
        <v>186411.44546075771</v>
      </c>
      <c r="Q15" s="28">
        <v>55715</v>
      </c>
      <c r="R15" s="24">
        <v>5896</v>
      </c>
      <c r="S15" s="24">
        <v>51094.773731525223</v>
      </c>
      <c r="T15" s="24">
        <v>79</v>
      </c>
      <c r="U15" s="24">
        <v>29587.06786171575</v>
      </c>
      <c r="V15" s="25">
        <v>35</v>
      </c>
      <c r="W15" s="26">
        <v>20681.818181818184</v>
      </c>
      <c r="X15" s="27">
        <f t="shared" ref="X15:X27" si="2">Q15+S15+U15+W15</f>
        <v>157078.65977505915</v>
      </c>
      <c r="Y15" s="69">
        <f t="shared" ref="Y15:Y27" si="3">H15+P15+X15</f>
        <v>571099.38406709791</v>
      </c>
    </row>
    <row r="16" spans="1:26" x14ac:dyDescent="0.2">
      <c r="A16" s="95"/>
      <c r="B16" s="22" t="s">
        <v>2</v>
      </c>
      <c r="C16" s="23">
        <v>80000</v>
      </c>
      <c r="D16" s="24">
        <v>3052</v>
      </c>
      <c r="E16" s="24">
        <v>37977.55091675555</v>
      </c>
      <c r="F16" s="25">
        <v>25</v>
      </c>
      <c r="G16" s="26">
        <v>53030.303030303032</v>
      </c>
      <c r="H16" s="27">
        <f t="shared" si="0"/>
        <v>171007.85394705858</v>
      </c>
      <c r="I16" s="28">
        <v>76285</v>
      </c>
      <c r="J16" s="24">
        <v>1661</v>
      </c>
      <c r="K16" s="24">
        <v>51156.960648605891</v>
      </c>
      <c r="L16" s="24">
        <v>10</v>
      </c>
      <c r="M16" s="24">
        <v>50696.202531645569</v>
      </c>
      <c r="N16" s="25">
        <v>25</v>
      </c>
      <c r="O16" s="26">
        <v>20227.272727272728</v>
      </c>
      <c r="P16" s="27">
        <f t="shared" si="1"/>
        <v>198365.4359075242</v>
      </c>
      <c r="Q16" s="28">
        <v>55715</v>
      </c>
      <c r="R16" s="24">
        <v>3052</v>
      </c>
      <c r="S16" s="24">
        <v>26448.651531311902</v>
      </c>
      <c r="T16" s="24">
        <v>44</v>
      </c>
      <c r="U16" s="24">
        <v>16478.87323943662</v>
      </c>
      <c r="V16" s="25">
        <v>25</v>
      </c>
      <c r="W16" s="26">
        <v>14772.727272727274</v>
      </c>
      <c r="X16" s="27">
        <f t="shared" si="2"/>
        <v>113415.2520434758</v>
      </c>
      <c r="Y16" s="69">
        <f t="shared" si="3"/>
        <v>482788.54189805855</v>
      </c>
    </row>
    <row r="17" spans="1:26" x14ac:dyDescent="0.2">
      <c r="A17" s="95"/>
      <c r="B17" s="22" t="s">
        <v>3</v>
      </c>
      <c r="C17" s="23">
        <v>80000</v>
      </c>
      <c r="D17" s="24">
        <v>2862</v>
      </c>
      <c r="E17" s="24">
        <v>35613.286606734728</v>
      </c>
      <c r="F17" s="25">
        <v>18</v>
      </c>
      <c r="G17" s="26">
        <v>38181.818181818184</v>
      </c>
      <c r="H17" s="27">
        <f t="shared" si="0"/>
        <v>153795.10478855291</v>
      </c>
      <c r="I17" s="28">
        <v>76285</v>
      </c>
      <c r="J17" s="24">
        <v>1945</v>
      </c>
      <c r="K17" s="24">
        <v>59903.846153846149</v>
      </c>
      <c r="L17" s="24">
        <v>4</v>
      </c>
      <c r="M17" s="24">
        <v>20278.481012658227</v>
      </c>
      <c r="N17" s="25">
        <v>18</v>
      </c>
      <c r="O17" s="26">
        <v>14563.636363636366</v>
      </c>
      <c r="P17" s="27">
        <f t="shared" si="1"/>
        <v>171030.96353014073</v>
      </c>
      <c r="Q17" s="28">
        <v>55715</v>
      </c>
      <c r="R17" s="24">
        <v>2862</v>
      </c>
      <c r="S17" s="24">
        <v>24802.110315404541</v>
      </c>
      <c r="T17" s="24">
        <v>43</v>
      </c>
      <c r="U17" s="24">
        <v>16104.353393085787</v>
      </c>
      <c r="V17" s="25">
        <v>18</v>
      </c>
      <c r="W17" s="26">
        <v>10636.363636363638</v>
      </c>
      <c r="X17" s="27">
        <f t="shared" si="2"/>
        <v>107257.82734485395</v>
      </c>
      <c r="Y17" s="69">
        <f t="shared" si="3"/>
        <v>432083.89566354762</v>
      </c>
    </row>
    <row r="18" spans="1:26" x14ac:dyDescent="0.2">
      <c r="A18" s="95"/>
      <c r="B18" s="22" t="s">
        <v>4</v>
      </c>
      <c r="C18" s="23">
        <v>80000</v>
      </c>
      <c r="D18" s="24">
        <v>1847</v>
      </c>
      <c r="E18" s="24">
        <v>22983.137792676112</v>
      </c>
      <c r="F18" s="25">
        <v>8</v>
      </c>
      <c r="G18" s="26">
        <v>16969.696969696972</v>
      </c>
      <c r="H18" s="27">
        <f t="shared" si="0"/>
        <v>119952.83476237308</v>
      </c>
      <c r="I18" s="28">
        <v>76285</v>
      </c>
      <c r="J18" s="24">
        <v>1329</v>
      </c>
      <c r="K18" s="24">
        <v>40931.728297409529</v>
      </c>
      <c r="L18" s="24">
        <v>1</v>
      </c>
      <c r="M18" s="24">
        <v>5069.6202531645567</v>
      </c>
      <c r="N18" s="25">
        <v>8</v>
      </c>
      <c r="O18" s="26">
        <v>6472.727272727273</v>
      </c>
      <c r="P18" s="27">
        <f t="shared" si="1"/>
        <v>128759.07582330136</v>
      </c>
      <c r="Q18" s="28">
        <v>55715</v>
      </c>
      <c r="R18" s="24">
        <v>1847</v>
      </c>
      <c r="S18" s="24">
        <v>16006.113819899436</v>
      </c>
      <c r="T18" s="24">
        <v>17</v>
      </c>
      <c r="U18" s="24">
        <v>6366.8373879641495</v>
      </c>
      <c r="V18" s="25">
        <v>8</v>
      </c>
      <c r="W18" s="26">
        <v>4727.272727272727</v>
      </c>
      <c r="X18" s="27">
        <f t="shared" si="2"/>
        <v>82815.223935136295</v>
      </c>
      <c r="Y18" s="69">
        <f t="shared" si="3"/>
        <v>331527.13452081074</v>
      </c>
    </row>
    <row r="19" spans="1:26" x14ac:dyDescent="0.2">
      <c r="A19" s="95"/>
      <c r="B19" s="22" t="s">
        <v>5</v>
      </c>
      <c r="C19" s="23">
        <v>80000</v>
      </c>
      <c r="D19" s="24">
        <v>3423</v>
      </c>
      <c r="E19" s="24">
        <v>42594.088069480422</v>
      </c>
      <c r="F19" s="25">
        <v>29</v>
      </c>
      <c r="G19" s="26">
        <v>61515.15151515152</v>
      </c>
      <c r="H19" s="27">
        <f t="shared" si="0"/>
        <v>184109.23958463193</v>
      </c>
      <c r="I19" s="28">
        <v>76285</v>
      </c>
      <c r="J19" s="24">
        <v>1878</v>
      </c>
      <c r="K19" s="24">
        <v>57840.320348032423</v>
      </c>
      <c r="L19" s="24">
        <v>13</v>
      </c>
      <c r="M19" s="24">
        <v>65905.063291139231</v>
      </c>
      <c r="N19" s="25">
        <v>29</v>
      </c>
      <c r="O19" s="26">
        <v>23463.636363636368</v>
      </c>
      <c r="P19" s="27">
        <f t="shared" si="1"/>
        <v>223494.02000280801</v>
      </c>
      <c r="Q19" s="28">
        <v>55715</v>
      </c>
      <c r="R19" s="24">
        <v>3423</v>
      </c>
      <c r="S19" s="24">
        <v>29663.739905531005</v>
      </c>
      <c r="T19" s="24">
        <v>44</v>
      </c>
      <c r="U19" s="24">
        <v>16478.87323943662</v>
      </c>
      <c r="V19" s="25">
        <v>29</v>
      </c>
      <c r="W19" s="26">
        <v>17136.36363636364</v>
      </c>
      <c r="X19" s="27">
        <f t="shared" si="2"/>
        <v>118993.97678133126</v>
      </c>
      <c r="Y19" s="69">
        <f t="shared" si="3"/>
        <v>526597.23636877118</v>
      </c>
    </row>
    <row r="20" spans="1:26" x14ac:dyDescent="0.2">
      <c r="A20" s="95"/>
      <c r="B20" s="22" t="s">
        <v>6</v>
      </c>
      <c r="C20" s="23">
        <v>80000</v>
      </c>
      <c r="D20" s="24">
        <v>4892</v>
      </c>
      <c r="E20" s="24">
        <v>60873.584234851951</v>
      </c>
      <c r="F20" s="25">
        <v>23</v>
      </c>
      <c r="G20" s="26">
        <v>48787.878787878792</v>
      </c>
      <c r="H20" s="27">
        <f t="shared" si="0"/>
        <v>189661.46302273072</v>
      </c>
      <c r="I20" s="28">
        <v>76285</v>
      </c>
      <c r="J20" s="24">
        <v>3098</v>
      </c>
      <c r="K20" s="24">
        <v>95414.969349416657</v>
      </c>
      <c r="L20" s="24">
        <v>13</v>
      </c>
      <c r="M20" s="24">
        <v>65905.063291139231</v>
      </c>
      <c r="N20" s="25">
        <v>23</v>
      </c>
      <c r="O20" s="26">
        <v>18609.090909090908</v>
      </c>
      <c r="P20" s="27">
        <f t="shared" si="1"/>
        <v>256214.12354964681</v>
      </c>
      <c r="Q20" s="28">
        <v>55715</v>
      </c>
      <c r="R20" s="24">
        <v>4892</v>
      </c>
      <c r="S20" s="24">
        <v>42394.103306414749</v>
      </c>
      <c r="T20" s="24">
        <v>67</v>
      </c>
      <c r="U20" s="24">
        <v>25092.829705505763</v>
      </c>
      <c r="V20" s="25">
        <v>23</v>
      </c>
      <c r="W20" s="26">
        <v>13590.90909090909</v>
      </c>
      <c r="X20" s="27">
        <f t="shared" si="2"/>
        <v>136792.8421028296</v>
      </c>
      <c r="Y20" s="69">
        <f t="shared" si="3"/>
        <v>582668.42867520708</v>
      </c>
    </row>
    <row r="21" spans="1:26" x14ac:dyDescent="0.2">
      <c r="A21" s="95"/>
      <c r="B21" s="30" t="s">
        <v>7</v>
      </c>
      <c r="C21" s="23">
        <v>80000</v>
      </c>
      <c r="D21" s="24">
        <v>2946</v>
      </c>
      <c r="E21" s="24">
        <v>36658.540301691304</v>
      </c>
      <c r="F21" s="25">
        <v>19</v>
      </c>
      <c r="G21" s="26">
        <v>40303.030303030304</v>
      </c>
      <c r="H21" s="27">
        <f t="shared" si="0"/>
        <v>156961.57060472161</v>
      </c>
      <c r="I21" s="28">
        <v>76285</v>
      </c>
      <c r="J21" s="24">
        <v>1393</v>
      </c>
      <c r="K21" s="24">
        <v>42902.857425350994</v>
      </c>
      <c r="L21" s="24">
        <v>4</v>
      </c>
      <c r="M21" s="24">
        <v>20278.481012658227</v>
      </c>
      <c r="N21" s="25">
        <v>19</v>
      </c>
      <c r="O21" s="26">
        <v>15372.727272727274</v>
      </c>
      <c r="P21" s="27">
        <f t="shared" si="1"/>
        <v>154839.06571073647</v>
      </c>
      <c r="Q21" s="28">
        <v>55715</v>
      </c>
      <c r="R21" s="24">
        <v>2946</v>
      </c>
      <c r="S21" s="24">
        <v>25530.054852963585</v>
      </c>
      <c r="T21" s="24">
        <v>46</v>
      </c>
      <c r="U21" s="24">
        <v>17227.912932138282</v>
      </c>
      <c r="V21" s="25">
        <v>19</v>
      </c>
      <c r="W21" s="26">
        <v>11227.272727272728</v>
      </c>
      <c r="X21" s="27">
        <f t="shared" si="2"/>
        <v>109700.24051237458</v>
      </c>
      <c r="Y21" s="69">
        <f t="shared" si="3"/>
        <v>421500.87682783266</v>
      </c>
    </row>
    <row r="22" spans="1:26" x14ac:dyDescent="0.2">
      <c r="A22" s="95"/>
      <c r="B22" s="22" t="s">
        <v>8</v>
      </c>
      <c r="C22" s="23">
        <v>80000</v>
      </c>
      <c r="D22" s="24">
        <v>3645</v>
      </c>
      <c r="E22" s="24">
        <v>45356.544263294221</v>
      </c>
      <c r="F22" s="25">
        <v>19</v>
      </c>
      <c r="G22" s="26">
        <v>40303.030303030304</v>
      </c>
      <c r="H22" s="27">
        <f t="shared" si="0"/>
        <v>165659.57456632453</v>
      </c>
      <c r="I22" s="28">
        <v>76285</v>
      </c>
      <c r="J22" s="24">
        <v>2119</v>
      </c>
      <c r="K22" s="24">
        <v>65262.853470437018</v>
      </c>
      <c r="L22" s="24">
        <v>4</v>
      </c>
      <c r="M22" s="24">
        <v>20278.481012658227</v>
      </c>
      <c r="N22" s="25">
        <v>19</v>
      </c>
      <c r="O22" s="26">
        <v>15372.727272727274</v>
      </c>
      <c r="P22" s="27">
        <f t="shared" si="1"/>
        <v>177199.06175582251</v>
      </c>
      <c r="Q22" s="28">
        <v>55715</v>
      </c>
      <c r="R22" s="24">
        <v>3645</v>
      </c>
      <c r="S22" s="24">
        <v>31587.593326222763</v>
      </c>
      <c r="T22" s="24">
        <v>51</v>
      </c>
      <c r="U22" s="24">
        <v>19100.512163892447</v>
      </c>
      <c r="V22" s="25">
        <v>19</v>
      </c>
      <c r="W22" s="26">
        <v>11227.272727272728</v>
      </c>
      <c r="X22" s="27">
        <f t="shared" si="2"/>
        <v>117630.37821738794</v>
      </c>
      <c r="Y22" s="69">
        <f t="shared" si="3"/>
        <v>460489.01453953498</v>
      </c>
    </row>
    <row r="23" spans="1:26" x14ac:dyDescent="0.2">
      <c r="A23" s="95"/>
      <c r="B23" s="22" t="s">
        <v>9</v>
      </c>
      <c r="C23" s="23">
        <v>80000</v>
      </c>
      <c r="D23" s="24">
        <v>2486</v>
      </c>
      <c r="E23" s="24">
        <v>30934.531972167206</v>
      </c>
      <c r="F23" s="25">
        <v>18</v>
      </c>
      <c r="G23" s="26">
        <v>38181.818181818184</v>
      </c>
      <c r="H23" s="27">
        <f t="shared" si="0"/>
        <v>149116.35015398538</v>
      </c>
      <c r="I23" s="28">
        <v>76285</v>
      </c>
      <c r="J23" s="24">
        <v>1215</v>
      </c>
      <c r="K23" s="24">
        <v>37420.654538263792</v>
      </c>
      <c r="L23" s="24">
        <v>9</v>
      </c>
      <c r="M23" s="24">
        <v>45626.582278481015</v>
      </c>
      <c r="N23" s="25">
        <v>18</v>
      </c>
      <c r="O23" s="26">
        <v>14563.636363636366</v>
      </c>
      <c r="P23" s="27">
        <f t="shared" si="1"/>
        <v>173895.87318038117</v>
      </c>
      <c r="Q23" s="28">
        <v>55715</v>
      </c>
      <c r="R23" s="24">
        <v>2486</v>
      </c>
      <c r="S23" s="24">
        <v>21543.691909187874</v>
      </c>
      <c r="T23" s="24">
        <v>61</v>
      </c>
      <c r="U23" s="24">
        <v>22845.710627400771</v>
      </c>
      <c r="V23" s="25">
        <v>18</v>
      </c>
      <c r="W23" s="26">
        <v>10636.363636363638</v>
      </c>
      <c r="X23" s="27">
        <f t="shared" si="2"/>
        <v>110740.76617295228</v>
      </c>
      <c r="Y23" s="69">
        <f t="shared" si="3"/>
        <v>433752.98950731882</v>
      </c>
    </row>
    <row r="24" spans="1:26" x14ac:dyDescent="0.2">
      <c r="A24" s="95"/>
      <c r="B24" s="22" t="s">
        <v>10</v>
      </c>
      <c r="C24" s="23">
        <v>80000</v>
      </c>
      <c r="D24" s="24">
        <v>7286</v>
      </c>
      <c r="E24" s="24">
        <v>90663.314541114334</v>
      </c>
      <c r="F24" s="25">
        <v>40</v>
      </c>
      <c r="G24" s="26">
        <v>84848.484848484848</v>
      </c>
      <c r="H24" s="27">
        <f t="shared" si="0"/>
        <v>255511.79938959918</v>
      </c>
      <c r="I24" s="28">
        <v>76285</v>
      </c>
      <c r="J24" s="24">
        <v>2739</v>
      </c>
      <c r="K24" s="24">
        <v>84358.166897369971</v>
      </c>
      <c r="L24" s="24">
        <v>0</v>
      </c>
      <c r="M24" s="24">
        <v>0</v>
      </c>
      <c r="N24" s="25">
        <v>40</v>
      </c>
      <c r="O24" s="26">
        <v>32363.636363636364</v>
      </c>
      <c r="P24" s="27">
        <f t="shared" si="1"/>
        <v>193006.80326100631</v>
      </c>
      <c r="Q24" s="28">
        <v>55715</v>
      </c>
      <c r="R24" s="24">
        <v>7286</v>
      </c>
      <c r="S24" s="24">
        <v>63140.522626847487</v>
      </c>
      <c r="T24" s="24">
        <v>70</v>
      </c>
      <c r="U24" s="24">
        <v>26216.389244558261</v>
      </c>
      <c r="V24" s="25">
        <v>40</v>
      </c>
      <c r="W24" s="26">
        <v>23636.363636363636</v>
      </c>
      <c r="X24" s="27">
        <f t="shared" si="2"/>
        <v>168708.2755077694</v>
      </c>
      <c r="Y24" s="69">
        <f t="shared" si="3"/>
        <v>617226.87815837492</v>
      </c>
    </row>
    <row r="25" spans="1:26" x14ac:dyDescent="0.2">
      <c r="A25" s="95"/>
      <c r="B25" s="22" t="s">
        <v>11</v>
      </c>
      <c r="C25" s="23">
        <v>80000</v>
      </c>
      <c r="D25" s="24">
        <v>3544</v>
      </c>
      <c r="E25" s="24">
        <v>44099.751130072633</v>
      </c>
      <c r="F25" s="25">
        <v>12</v>
      </c>
      <c r="G25" s="26">
        <v>25454.545454545456</v>
      </c>
      <c r="H25" s="27">
        <f t="shared" si="0"/>
        <v>149554.2965846181</v>
      </c>
      <c r="I25" s="28">
        <v>76285</v>
      </c>
      <c r="J25" s="24">
        <v>1352</v>
      </c>
      <c r="K25" s="24">
        <v>41640.10282776349</v>
      </c>
      <c r="L25" s="24">
        <v>0</v>
      </c>
      <c r="M25" s="24">
        <v>0</v>
      </c>
      <c r="N25" s="25">
        <v>12</v>
      </c>
      <c r="O25" s="26">
        <v>9709.0909090909099</v>
      </c>
      <c r="P25" s="27">
        <f t="shared" si="1"/>
        <v>127634.1937368544</v>
      </c>
      <c r="Q25" s="28">
        <v>55715</v>
      </c>
      <c r="R25" s="24">
        <v>3544</v>
      </c>
      <c r="S25" s="24">
        <v>30712.326679872011</v>
      </c>
      <c r="T25" s="24">
        <v>38</v>
      </c>
      <c r="U25" s="24">
        <v>14231.754161331626</v>
      </c>
      <c r="V25" s="25">
        <v>12</v>
      </c>
      <c r="W25" s="26">
        <v>7090.9090909090919</v>
      </c>
      <c r="X25" s="27">
        <f t="shared" si="2"/>
        <v>107749.98993211273</v>
      </c>
      <c r="Y25" s="69">
        <f t="shared" si="3"/>
        <v>384938.48025358527</v>
      </c>
    </row>
    <row r="26" spans="1:26" x14ac:dyDescent="0.2">
      <c r="A26" s="95"/>
      <c r="B26" s="30" t="s">
        <v>12</v>
      </c>
      <c r="C26" s="23">
        <v>80000</v>
      </c>
      <c r="D26" s="24">
        <v>5786</v>
      </c>
      <c r="E26" s="24">
        <v>71998.069988318355</v>
      </c>
      <c r="F26" s="25">
        <v>24</v>
      </c>
      <c r="G26" s="26">
        <v>50909.090909090912</v>
      </c>
      <c r="H26" s="27">
        <f t="shared" si="0"/>
        <v>202907.16089740928</v>
      </c>
      <c r="I26" s="28">
        <v>76285</v>
      </c>
      <c r="J26" s="24">
        <v>3077</v>
      </c>
      <c r="K26" s="24">
        <v>94768.19260431084</v>
      </c>
      <c r="L26" s="24">
        <v>0</v>
      </c>
      <c r="M26" s="24">
        <v>0</v>
      </c>
      <c r="N26" s="25">
        <v>24</v>
      </c>
      <c r="O26" s="26">
        <v>19418.18181818182</v>
      </c>
      <c r="P26" s="27">
        <f t="shared" si="1"/>
        <v>190471.37442249266</v>
      </c>
      <c r="Q26" s="28">
        <v>55715</v>
      </c>
      <c r="R26" s="24">
        <v>5786</v>
      </c>
      <c r="S26" s="24">
        <v>50141.513027578854</v>
      </c>
      <c r="T26" s="24">
        <v>58</v>
      </c>
      <c r="U26" s="24">
        <v>21722.151088348273</v>
      </c>
      <c r="V26" s="25">
        <v>24</v>
      </c>
      <c r="W26" s="26">
        <v>14181.818181818184</v>
      </c>
      <c r="X26" s="27">
        <f t="shared" si="2"/>
        <v>141760.4822977453</v>
      </c>
      <c r="Y26" s="69">
        <f t="shared" si="3"/>
        <v>535139.0176176473</v>
      </c>
    </row>
    <row r="27" spans="1:26" x14ac:dyDescent="0.2">
      <c r="A27" s="95"/>
      <c r="B27" s="22" t="s">
        <v>13</v>
      </c>
      <c r="C27" s="23">
        <v>80000</v>
      </c>
      <c r="D27" s="24">
        <v>2453</v>
      </c>
      <c r="E27" s="24">
        <v>30523.896592005691</v>
      </c>
      <c r="F27" s="25">
        <v>11</v>
      </c>
      <c r="G27" s="26">
        <v>23333.333333333336</v>
      </c>
      <c r="H27" s="27">
        <f t="shared" si="0"/>
        <v>133857.22992533902</v>
      </c>
      <c r="I27" s="28">
        <v>76285</v>
      </c>
      <c r="J27" s="24">
        <v>1191</v>
      </c>
      <c r="K27" s="24">
        <v>36681.481115285744</v>
      </c>
      <c r="L27" s="24">
        <v>0</v>
      </c>
      <c r="M27" s="24">
        <v>0</v>
      </c>
      <c r="N27" s="25">
        <v>11</v>
      </c>
      <c r="O27" s="26">
        <v>8900</v>
      </c>
      <c r="P27" s="27">
        <f t="shared" si="1"/>
        <v>121866.48111528574</v>
      </c>
      <c r="Q27" s="28">
        <v>55715</v>
      </c>
      <c r="R27" s="24">
        <v>2453</v>
      </c>
      <c r="S27" s="24">
        <v>21257.713698003965</v>
      </c>
      <c r="T27" s="24">
        <v>39</v>
      </c>
      <c r="U27" s="24">
        <v>14606.274007682458</v>
      </c>
      <c r="V27" s="25">
        <v>11</v>
      </c>
      <c r="W27" s="26">
        <v>6500</v>
      </c>
      <c r="X27" s="27">
        <f t="shared" si="2"/>
        <v>98078.987705686421</v>
      </c>
      <c r="Y27" s="69">
        <f t="shared" si="3"/>
        <v>353802.69874631119</v>
      </c>
    </row>
    <row r="28" spans="1:26" ht="13.5" thickBot="1" x14ac:dyDescent="0.25">
      <c r="A28" s="95"/>
      <c r="B28" s="31"/>
      <c r="C28" s="32"/>
      <c r="D28" s="33"/>
      <c r="E28" s="34"/>
      <c r="F28" s="33"/>
      <c r="G28" s="34"/>
      <c r="H28" s="35"/>
      <c r="I28" s="34" t="s">
        <v>23</v>
      </c>
      <c r="J28" s="33"/>
      <c r="K28" s="34"/>
      <c r="L28" s="33"/>
      <c r="M28" s="36"/>
      <c r="N28" s="33"/>
      <c r="O28" s="34"/>
      <c r="P28" s="35"/>
      <c r="Q28" s="34"/>
      <c r="R28" s="33"/>
      <c r="S28" s="34"/>
      <c r="T28" s="33"/>
      <c r="U28" s="36"/>
      <c r="V28" s="33"/>
      <c r="W28" s="34"/>
      <c r="X28" s="35"/>
      <c r="Y28" s="70"/>
    </row>
    <row r="29" spans="1:26" x14ac:dyDescent="0.2">
      <c r="A29" s="95"/>
      <c r="B29" s="15"/>
      <c r="C29" s="37"/>
      <c r="D29" s="38"/>
      <c r="E29" s="39"/>
      <c r="F29" s="38"/>
      <c r="G29" s="39"/>
      <c r="H29" s="40"/>
      <c r="I29" s="39"/>
      <c r="J29" s="38"/>
      <c r="K29" s="39"/>
      <c r="L29" s="38"/>
      <c r="M29" s="41"/>
      <c r="N29" s="38"/>
      <c r="O29" s="39"/>
      <c r="P29" s="40" t="s">
        <v>14</v>
      </c>
      <c r="Q29" s="39"/>
      <c r="R29" s="38"/>
      <c r="S29" s="39"/>
      <c r="T29" s="38"/>
      <c r="U29" s="41"/>
      <c r="V29" s="38"/>
      <c r="W29" s="39"/>
      <c r="X29" s="40" t="s">
        <v>14</v>
      </c>
      <c r="Y29" s="71" t="s">
        <v>23</v>
      </c>
    </row>
    <row r="30" spans="1:26" s="5" customFormat="1" x14ac:dyDescent="0.2">
      <c r="A30" s="95"/>
      <c r="B30" s="42" t="s">
        <v>15</v>
      </c>
      <c r="C30" s="27">
        <f t="shared" ref="C30:Y30" si="4">SUM(C14:C29)</f>
        <v>1120000</v>
      </c>
      <c r="D30" s="27">
        <f t="shared" si="4"/>
        <v>78756</v>
      </c>
      <c r="E30" s="27">
        <f t="shared" si="4"/>
        <v>980000.00000000023</v>
      </c>
      <c r="F30" s="27">
        <f t="shared" si="4"/>
        <v>330</v>
      </c>
      <c r="G30" s="27">
        <f t="shared" si="4"/>
        <v>700000</v>
      </c>
      <c r="H30" s="27">
        <f t="shared" si="4"/>
        <v>2800000</v>
      </c>
      <c r="I30" s="27">
        <f t="shared" si="4"/>
        <v>1067990</v>
      </c>
      <c r="J30" s="27">
        <f t="shared" si="4"/>
        <v>30342</v>
      </c>
      <c r="K30" s="27">
        <f t="shared" si="4"/>
        <v>934500</v>
      </c>
      <c r="L30" s="27">
        <f t="shared" si="4"/>
        <v>79</v>
      </c>
      <c r="M30" s="61">
        <f t="shared" si="4"/>
        <v>400499.99999999988</v>
      </c>
      <c r="N30" s="27">
        <f t="shared" ref="N30:O30" si="5">SUM(N14:N29)</f>
        <v>330</v>
      </c>
      <c r="O30" s="27">
        <f t="shared" si="5"/>
        <v>267000</v>
      </c>
      <c r="P30" s="27">
        <f t="shared" si="4"/>
        <v>2669990</v>
      </c>
      <c r="Q30" s="27">
        <f t="shared" ref="Q30:X30" si="6">SUM(Q14:Q29)</f>
        <v>780010</v>
      </c>
      <c r="R30" s="27">
        <f t="shared" si="6"/>
        <v>78756</v>
      </c>
      <c r="S30" s="27">
        <f t="shared" si="6"/>
        <v>682500</v>
      </c>
      <c r="T30" s="27">
        <f t="shared" si="6"/>
        <v>781</v>
      </c>
      <c r="U30" s="61">
        <f t="shared" si="6"/>
        <v>292500.00000000006</v>
      </c>
      <c r="V30" s="27">
        <f t="shared" si="6"/>
        <v>330</v>
      </c>
      <c r="W30" s="27">
        <f t="shared" si="6"/>
        <v>195000.00000000003</v>
      </c>
      <c r="X30" s="27">
        <f t="shared" si="6"/>
        <v>1950009.9999999998</v>
      </c>
      <c r="Y30" s="69">
        <f t="shared" si="4"/>
        <v>7420000</v>
      </c>
      <c r="Z30" s="4"/>
    </row>
    <row r="31" spans="1:26" ht="13.5" thickBot="1" x14ac:dyDescent="0.25">
      <c r="A31" s="95"/>
      <c r="B31" s="31"/>
      <c r="C31" s="43"/>
      <c r="D31" s="44"/>
      <c r="E31" s="44"/>
      <c r="F31" s="44"/>
      <c r="G31" s="44"/>
      <c r="H31" s="45"/>
      <c r="I31" s="46"/>
      <c r="J31" s="44"/>
      <c r="K31" s="44"/>
      <c r="L31" s="44"/>
      <c r="M31" s="47"/>
      <c r="N31" s="44"/>
      <c r="O31" s="44"/>
      <c r="P31" s="45"/>
      <c r="Q31" s="46"/>
      <c r="R31" s="44"/>
      <c r="S31" s="44"/>
      <c r="T31" s="44"/>
      <c r="U31" s="47"/>
      <c r="V31" s="44"/>
      <c r="W31" s="44"/>
      <c r="X31" s="45"/>
      <c r="Y31" s="72"/>
    </row>
  </sheetData>
  <mergeCells count="29">
    <mergeCell ref="A1:A31"/>
    <mergeCell ref="B1:Y5"/>
    <mergeCell ref="B6:B11"/>
    <mergeCell ref="C6:H7"/>
    <mergeCell ref="I6:P7"/>
    <mergeCell ref="Y6:Y11"/>
    <mergeCell ref="C8:C10"/>
    <mergeCell ref="D8:E10"/>
    <mergeCell ref="F8:G10"/>
    <mergeCell ref="H8:H11"/>
    <mergeCell ref="I8:I10"/>
    <mergeCell ref="J8:K10"/>
    <mergeCell ref="L8:M10"/>
    <mergeCell ref="P8:P11"/>
    <mergeCell ref="D11:E11"/>
    <mergeCell ref="N8:O10"/>
    <mergeCell ref="F11:G11"/>
    <mergeCell ref="N11:O11"/>
    <mergeCell ref="L11:M11"/>
    <mergeCell ref="J11:K11"/>
    <mergeCell ref="Q6:X7"/>
    <mergeCell ref="Q8:Q10"/>
    <mergeCell ref="R8:S10"/>
    <mergeCell ref="R11:S11"/>
    <mergeCell ref="T8:U10"/>
    <mergeCell ref="T11:U11"/>
    <mergeCell ref="V8:W10"/>
    <mergeCell ref="V11:W11"/>
    <mergeCell ref="X8:X11"/>
  </mergeCells>
  <pageMargins left="0" right="0" top="0.98425196850393704" bottom="0.98425196850393704" header="0.51181102362204722" footer="0.51181102362204722"/>
  <pageSetup paperSize="8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H33"/>
  <sheetViews>
    <sheetView workbookViewId="0">
      <pane xSplit="1" topLeftCell="B1" activePane="topRight" state="frozen"/>
      <selection activeCell="B12" sqref="B12:D12"/>
      <selection pane="topRight" activeCell="I9" sqref="I9"/>
    </sheetView>
  </sheetViews>
  <sheetFormatPr defaultRowHeight="12.75" x14ac:dyDescent="0.2"/>
  <cols>
    <col min="1" max="1" width="17.85546875" style="6" customWidth="1"/>
    <col min="2" max="5" width="12.7109375" style="6" customWidth="1"/>
    <col min="6" max="6" width="16.42578125" style="1" customWidth="1"/>
    <col min="7" max="7" width="10.85546875" style="4" customWidth="1"/>
    <col min="8" max="8" width="12.7109375" style="2" customWidth="1"/>
    <col min="9" max="255" width="9.140625" style="1"/>
    <col min="256" max="256" width="17.85546875" style="1" customWidth="1"/>
    <col min="257" max="262" width="12.7109375" style="1" customWidth="1"/>
    <col min="263" max="263" width="10.85546875" style="1" customWidth="1"/>
    <col min="264" max="264" width="12.7109375" style="1" customWidth="1"/>
    <col min="265" max="511" width="9.140625" style="1"/>
    <col min="512" max="512" width="17.85546875" style="1" customWidth="1"/>
    <col min="513" max="518" width="12.7109375" style="1" customWidth="1"/>
    <col min="519" max="519" width="10.85546875" style="1" customWidth="1"/>
    <col min="520" max="520" width="12.7109375" style="1" customWidth="1"/>
    <col min="521" max="767" width="9.140625" style="1"/>
    <col min="768" max="768" width="17.85546875" style="1" customWidth="1"/>
    <col min="769" max="774" width="12.7109375" style="1" customWidth="1"/>
    <col min="775" max="775" width="10.85546875" style="1" customWidth="1"/>
    <col min="776" max="776" width="12.7109375" style="1" customWidth="1"/>
    <col min="777" max="1023" width="9.140625" style="1"/>
    <col min="1024" max="1024" width="17.85546875" style="1" customWidth="1"/>
    <col min="1025" max="1030" width="12.7109375" style="1" customWidth="1"/>
    <col min="1031" max="1031" width="10.85546875" style="1" customWidth="1"/>
    <col min="1032" max="1032" width="12.7109375" style="1" customWidth="1"/>
    <col min="1033" max="1279" width="9.140625" style="1"/>
    <col min="1280" max="1280" width="17.85546875" style="1" customWidth="1"/>
    <col min="1281" max="1286" width="12.7109375" style="1" customWidth="1"/>
    <col min="1287" max="1287" width="10.85546875" style="1" customWidth="1"/>
    <col min="1288" max="1288" width="12.7109375" style="1" customWidth="1"/>
    <col min="1289" max="1535" width="9.140625" style="1"/>
    <col min="1536" max="1536" width="17.85546875" style="1" customWidth="1"/>
    <col min="1537" max="1542" width="12.7109375" style="1" customWidth="1"/>
    <col min="1543" max="1543" width="10.85546875" style="1" customWidth="1"/>
    <col min="1544" max="1544" width="12.7109375" style="1" customWidth="1"/>
    <col min="1545" max="1791" width="9.140625" style="1"/>
    <col min="1792" max="1792" width="17.85546875" style="1" customWidth="1"/>
    <col min="1793" max="1798" width="12.7109375" style="1" customWidth="1"/>
    <col min="1799" max="1799" width="10.85546875" style="1" customWidth="1"/>
    <col min="1800" max="1800" width="12.7109375" style="1" customWidth="1"/>
    <col min="1801" max="2047" width="9.140625" style="1"/>
    <col min="2048" max="2048" width="17.85546875" style="1" customWidth="1"/>
    <col min="2049" max="2054" width="12.7109375" style="1" customWidth="1"/>
    <col min="2055" max="2055" width="10.85546875" style="1" customWidth="1"/>
    <col min="2056" max="2056" width="12.7109375" style="1" customWidth="1"/>
    <col min="2057" max="2303" width="9.140625" style="1"/>
    <col min="2304" max="2304" width="17.85546875" style="1" customWidth="1"/>
    <col min="2305" max="2310" width="12.7109375" style="1" customWidth="1"/>
    <col min="2311" max="2311" width="10.85546875" style="1" customWidth="1"/>
    <col min="2312" max="2312" width="12.7109375" style="1" customWidth="1"/>
    <col min="2313" max="2559" width="9.140625" style="1"/>
    <col min="2560" max="2560" width="17.85546875" style="1" customWidth="1"/>
    <col min="2561" max="2566" width="12.7109375" style="1" customWidth="1"/>
    <col min="2567" max="2567" width="10.85546875" style="1" customWidth="1"/>
    <col min="2568" max="2568" width="12.7109375" style="1" customWidth="1"/>
    <col min="2569" max="2815" width="9.140625" style="1"/>
    <col min="2816" max="2816" width="17.85546875" style="1" customWidth="1"/>
    <col min="2817" max="2822" width="12.7109375" style="1" customWidth="1"/>
    <col min="2823" max="2823" width="10.85546875" style="1" customWidth="1"/>
    <col min="2824" max="2824" width="12.7109375" style="1" customWidth="1"/>
    <col min="2825" max="3071" width="9.140625" style="1"/>
    <col min="3072" max="3072" width="17.85546875" style="1" customWidth="1"/>
    <col min="3073" max="3078" width="12.7109375" style="1" customWidth="1"/>
    <col min="3079" max="3079" width="10.85546875" style="1" customWidth="1"/>
    <col min="3080" max="3080" width="12.7109375" style="1" customWidth="1"/>
    <col min="3081" max="3327" width="9.140625" style="1"/>
    <col min="3328" max="3328" width="17.85546875" style="1" customWidth="1"/>
    <col min="3329" max="3334" width="12.7109375" style="1" customWidth="1"/>
    <col min="3335" max="3335" width="10.85546875" style="1" customWidth="1"/>
    <col min="3336" max="3336" width="12.7109375" style="1" customWidth="1"/>
    <col min="3337" max="3583" width="9.140625" style="1"/>
    <col min="3584" max="3584" width="17.85546875" style="1" customWidth="1"/>
    <col min="3585" max="3590" width="12.7109375" style="1" customWidth="1"/>
    <col min="3591" max="3591" width="10.85546875" style="1" customWidth="1"/>
    <col min="3592" max="3592" width="12.7109375" style="1" customWidth="1"/>
    <col min="3593" max="3839" width="9.140625" style="1"/>
    <col min="3840" max="3840" width="17.85546875" style="1" customWidth="1"/>
    <col min="3841" max="3846" width="12.7109375" style="1" customWidth="1"/>
    <col min="3847" max="3847" width="10.85546875" style="1" customWidth="1"/>
    <col min="3848" max="3848" width="12.7109375" style="1" customWidth="1"/>
    <col min="3849" max="4095" width="9.140625" style="1"/>
    <col min="4096" max="4096" width="17.85546875" style="1" customWidth="1"/>
    <col min="4097" max="4102" width="12.7109375" style="1" customWidth="1"/>
    <col min="4103" max="4103" width="10.85546875" style="1" customWidth="1"/>
    <col min="4104" max="4104" width="12.7109375" style="1" customWidth="1"/>
    <col min="4105" max="4351" width="9.140625" style="1"/>
    <col min="4352" max="4352" width="17.85546875" style="1" customWidth="1"/>
    <col min="4353" max="4358" width="12.7109375" style="1" customWidth="1"/>
    <col min="4359" max="4359" width="10.85546875" style="1" customWidth="1"/>
    <col min="4360" max="4360" width="12.7109375" style="1" customWidth="1"/>
    <col min="4361" max="4607" width="9.140625" style="1"/>
    <col min="4608" max="4608" width="17.85546875" style="1" customWidth="1"/>
    <col min="4609" max="4614" width="12.7109375" style="1" customWidth="1"/>
    <col min="4615" max="4615" width="10.85546875" style="1" customWidth="1"/>
    <col min="4616" max="4616" width="12.7109375" style="1" customWidth="1"/>
    <col min="4617" max="4863" width="9.140625" style="1"/>
    <col min="4864" max="4864" width="17.85546875" style="1" customWidth="1"/>
    <col min="4865" max="4870" width="12.7109375" style="1" customWidth="1"/>
    <col min="4871" max="4871" width="10.85546875" style="1" customWidth="1"/>
    <col min="4872" max="4872" width="12.7109375" style="1" customWidth="1"/>
    <col min="4873" max="5119" width="9.140625" style="1"/>
    <col min="5120" max="5120" width="17.85546875" style="1" customWidth="1"/>
    <col min="5121" max="5126" width="12.7109375" style="1" customWidth="1"/>
    <col min="5127" max="5127" width="10.85546875" style="1" customWidth="1"/>
    <col min="5128" max="5128" width="12.7109375" style="1" customWidth="1"/>
    <col min="5129" max="5375" width="9.140625" style="1"/>
    <col min="5376" max="5376" width="17.85546875" style="1" customWidth="1"/>
    <col min="5377" max="5382" width="12.7109375" style="1" customWidth="1"/>
    <col min="5383" max="5383" width="10.85546875" style="1" customWidth="1"/>
    <col min="5384" max="5384" width="12.7109375" style="1" customWidth="1"/>
    <col min="5385" max="5631" width="9.140625" style="1"/>
    <col min="5632" max="5632" width="17.85546875" style="1" customWidth="1"/>
    <col min="5633" max="5638" width="12.7109375" style="1" customWidth="1"/>
    <col min="5639" max="5639" width="10.85546875" style="1" customWidth="1"/>
    <col min="5640" max="5640" width="12.7109375" style="1" customWidth="1"/>
    <col min="5641" max="5887" width="9.140625" style="1"/>
    <col min="5888" max="5888" width="17.85546875" style="1" customWidth="1"/>
    <col min="5889" max="5894" width="12.7109375" style="1" customWidth="1"/>
    <col min="5895" max="5895" width="10.85546875" style="1" customWidth="1"/>
    <col min="5896" max="5896" width="12.7109375" style="1" customWidth="1"/>
    <col min="5897" max="6143" width="9.140625" style="1"/>
    <col min="6144" max="6144" width="17.85546875" style="1" customWidth="1"/>
    <col min="6145" max="6150" width="12.7109375" style="1" customWidth="1"/>
    <col min="6151" max="6151" width="10.85546875" style="1" customWidth="1"/>
    <col min="6152" max="6152" width="12.7109375" style="1" customWidth="1"/>
    <col min="6153" max="6399" width="9.140625" style="1"/>
    <col min="6400" max="6400" width="17.85546875" style="1" customWidth="1"/>
    <col min="6401" max="6406" width="12.7109375" style="1" customWidth="1"/>
    <col min="6407" max="6407" width="10.85546875" style="1" customWidth="1"/>
    <col min="6408" max="6408" width="12.7109375" style="1" customWidth="1"/>
    <col min="6409" max="6655" width="9.140625" style="1"/>
    <col min="6656" max="6656" width="17.85546875" style="1" customWidth="1"/>
    <col min="6657" max="6662" width="12.7109375" style="1" customWidth="1"/>
    <col min="6663" max="6663" width="10.85546875" style="1" customWidth="1"/>
    <col min="6664" max="6664" width="12.7109375" style="1" customWidth="1"/>
    <col min="6665" max="6911" width="9.140625" style="1"/>
    <col min="6912" max="6912" width="17.85546875" style="1" customWidth="1"/>
    <col min="6913" max="6918" width="12.7109375" style="1" customWidth="1"/>
    <col min="6919" max="6919" width="10.85546875" style="1" customWidth="1"/>
    <col min="6920" max="6920" width="12.7109375" style="1" customWidth="1"/>
    <col min="6921" max="7167" width="9.140625" style="1"/>
    <col min="7168" max="7168" width="17.85546875" style="1" customWidth="1"/>
    <col min="7169" max="7174" width="12.7109375" style="1" customWidth="1"/>
    <col min="7175" max="7175" width="10.85546875" style="1" customWidth="1"/>
    <col min="7176" max="7176" width="12.7109375" style="1" customWidth="1"/>
    <col min="7177" max="7423" width="9.140625" style="1"/>
    <col min="7424" max="7424" width="17.85546875" style="1" customWidth="1"/>
    <col min="7425" max="7430" width="12.7109375" style="1" customWidth="1"/>
    <col min="7431" max="7431" width="10.85546875" style="1" customWidth="1"/>
    <col min="7432" max="7432" width="12.7109375" style="1" customWidth="1"/>
    <col min="7433" max="7679" width="9.140625" style="1"/>
    <col min="7680" max="7680" width="17.85546875" style="1" customWidth="1"/>
    <col min="7681" max="7686" width="12.7109375" style="1" customWidth="1"/>
    <col min="7687" max="7687" width="10.85546875" style="1" customWidth="1"/>
    <col min="7688" max="7688" width="12.7109375" style="1" customWidth="1"/>
    <col min="7689" max="7935" width="9.140625" style="1"/>
    <col min="7936" max="7936" width="17.85546875" style="1" customWidth="1"/>
    <col min="7937" max="7942" width="12.7109375" style="1" customWidth="1"/>
    <col min="7943" max="7943" width="10.85546875" style="1" customWidth="1"/>
    <col min="7944" max="7944" width="12.7109375" style="1" customWidth="1"/>
    <col min="7945" max="8191" width="9.140625" style="1"/>
    <col min="8192" max="8192" width="17.85546875" style="1" customWidth="1"/>
    <col min="8193" max="8198" width="12.7109375" style="1" customWidth="1"/>
    <col min="8199" max="8199" width="10.85546875" style="1" customWidth="1"/>
    <col min="8200" max="8200" width="12.7109375" style="1" customWidth="1"/>
    <col min="8201" max="8447" width="9.140625" style="1"/>
    <col min="8448" max="8448" width="17.85546875" style="1" customWidth="1"/>
    <col min="8449" max="8454" width="12.7109375" style="1" customWidth="1"/>
    <col min="8455" max="8455" width="10.85546875" style="1" customWidth="1"/>
    <col min="8456" max="8456" width="12.7109375" style="1" customWidth="1"/>
    <col min="8457" max="8703" width="9.140625" style="1"/>
    <col min="8704" max="8704" width="17.85546875" style="1" customWidth="1"/>
    <col min="8705" max="8710" width="12.7109375" style="1" customWidth="1"/>
    <col min="8711" max="8711" width="10.85546875" style="1" customWidth="1"/>
    <col min="8712" max="8712" width="12.7109375" style="1" customWidth="1"/>
    <col min="8713" max="8959" width="9.140625" style="1"/>
    <col min="8960" max="8960" width="17.85546875" style="1" customWidth="1"/>
    <col min="8961" max="8966" width="12.7109375" style="1" customWidth="1"/>
    <col min="8967" max="8967" width="10.85546875" style="1" customWidth="1"/>
    <col min="8968" max="8968" width="12.7109375" style="1" customWidth="1"/>
    <col min="8969" max="9215" width="9.140625" style="1"/>
    <col min="9216" max="9216" width="17.85546875" style="1" customWidth="1"/>
    <col min="9217" max="9222" width="12.7109375" style="1" customWidth="1"/>
    <col min="9223" max="9223" width="10.85546875" style="1" customWidth="1"/>
    <col min="9224" max="9224" width="12.7109375" style="1" customWidth="1"/>
    <col min="9225" max="9471" width="9.140625" style="1"/>
    <col min="9472" max="9472" width="17.85546875" style="1" customWidth="1"/>
    <col min="9473" max="9478" width="12.7109375" style="1" customWidth="1"/>
    <col min="9479" max="9479" width="10.85546875" style="1" customWidth="1"/>
    <col min="9480" max="9480" width="12.7109375" style="1" customWidth="1"/>
    <col min="9481" max="9727" width="9.140625" style="1"/>
    <col min="9728" max="9728" width="17.85546875" style="1" customWidth="1"/>
    <col min="9729" max="9734" width="12.7109375" style="1" customWidth="1"/>
    <col min="9735" max="9735" width="10.85546875" style="1" customWidth="1"/>
    <col min="9736" max="9736" width="12.7109375" style="1" customWidth="1"/>
    <col min="9737" max="9983" width="9.140625" style="1"/>
    <col min="9984" max="9984" width="17.85546875" style="1" customWidth="1"/>
    <col min="9985" max="9990" width="12.7109375" style="1" customWidth="1"/>
    <col min="9991" max="9991" width="10.85546875" style="1" customWidth="1"/>
    <col min="9992" max="9992" width="12.7109375" style="1" customWidth="1"/>
    <col min="9993" max="10239" width="9.140625" style="1"/>
    <col min="10240" max="10240" width="17.85546875" style="1" customWidth="1"/>
    <col min="10241" max="10246" width="12.7109375" style="1" customWidth="1"/>
    <col min="10247" max="10247" width="10.85546875" style="1" customWidth="1"/>
    <col min="10248" max="10248" width="12.7109375" style="1" customWidth="1"/>
    <col min="10249" max="10495" width="9.140625" style="1"/>
    <col min="10496" max="10496" width="17.85546875" style="1" customWidth="1"/>
    <col min="10497" max="10502" width="12.7109375" style="1" customWidth="1"/>
    <col min="10503" max="10503" width="10.85546875" style="1" customWidth="1"/>
    <col min="10504" max="10504" width="12.7109375" style="1" customWidth="1"/>
    <col min="10505" max="10751" width="9.140625" style="1"/>
    <col min="10752" max="10752" width="17.85546875" style="1" customWidth="1"/>
    <col min="10753" max="10758" width="12.7109375" style="1" customWidth="1"/>
    <col min="10759" max="10759" width="10.85546875" style="1" customWidth="1"/>
    <col min="10760" max="10760" width="12.7109375" style="1" customWidth="1"/>
    <col min="10761" max="11007" width="9.140625" style="1"/>
    <col min="11008" max="11008" width="17.85546875" style="1" customWidth="1"/>
    <col min="11009" max="11014" width="12.7109375" style="1" customWidth="1"/>
    <col min="11015" max="11015" width="10.85546875" style="1" customWidth="1"/>
    <col min="11016" max="11016" width="12.7109375" style="1" customWidth="1"/>
    <col min="11017" max="11263" width="9.140625" style="1"/>
    <col min="11264" max="11264" width="17.85546875" style="1" customWidth="1"/>
    <col min="11265" max="11270" width="12.7109375" style="1" customWidth="1"/>
    <col min="11271" max="11271" width="10.85546875" style="1" customWidth="1"/>
    <col min="11272" max="11272" width="12.7109375" style="1" customWidth="1"/>
    <col min="11273" max="11519" width="9.140625" style="1"/>
    <col min="11520" max="11520" width="17.85546875" style="1" customWidth="1"/>
    <col min="11521" max="11526" width="12.7109375" style="1" customWidth="1"/>
    <col min="11527" max="11527" width="10.85546875" style="1" customWidth="1"/>
    <col min="11528" max="11528" width="12.7109375" style="1" customWidth="1"/>
    <col min="11529" max="11775" width="9.140625" style="1"/>
    <col min="11776" max="11776" width="17.85546875" style="1" customWidth="1"/>
    <col min="11777" max="11782" width="12.7109375" style="1" customWidth="1"/>
    <col min="11783" max="11783" width="10.85546875" style="1" customWidth="1"/>
    <col min="11784" max="11784" width="12.7109375" style="1" customWidth="1"/>
    <col min="11785" max="12031" width="9.140625" style="1"/>
    <col min="12032" max="12032" width="17.85546875" style="1" customWidth="1"/>
    <col min="12033" max="12038" width="12.7109375" style="1" customWidth="1"/>
    <col min="12039" max="12039" width="10.85546875" style="1" customWidth="1"/>
    <col min="12040" max="12040" width="12.7109375" style="1" customWidth="1"/>
    <col min="12041" max="12287" width="9.140625" style="1"/>
    <col min="12288" max="12288" width="17.85546875" style="1" customWidth="1"/>
    <col min="12289" max="12294" width="12.7109375" style="1" customWidth="1"/>
    <col min="12295" max="12295" width="10.85546875" style="1" customWidth="1"/>
    <col min="12296" max="12296" width="12.7109375" style="1" customWidth="1"/>
    <col min="12297" max="12543" width="9.140625" style="1"/>
    <col min="12544" max="12544" width="17.85546875" style="1" customWidth="1"/>
    <col min="12545" max="12550" width="12.7109375" style="1" customWidth="1"/>
    <col min="12551" max="12551" width="10.85546875" style="1" customWidth="1"/>
    <col min="12552" max="12552" width="12.7109375" style="1" customWidth="1"/>
    <col min="12553" max="12799" width="9.140625" style="1"/>
    <col min="12800" max="12800" width="17.85546875" style="1" customWidth="1"/>
    <col min="12801" max="12806" width="12.7109375" style="1" customWidth="1"/>
    <col min="12807" max="12807" width="10.85546875" style="1" customWidth="1"/>
    <col min="12808" max="12808" width="12.7109375" style="1" customWidth="1"/>
    <col min="12809" max="13055" width="9.140625" style="1"/>
    <col min="13056" max="13056" width="17.85546875" style="1" customWidth="1"/>
    <col min="13057" max="13062" width="12.7109375" style="1" customWidth="1"/>
    <col min="13063" max="13063" width="10.85546875" style="1" customWidth="1"/>
    <col min="13064" max="13064" width="12.7109375" style="1" customWidth="1"/>
    <col min="13065" max="13311" width="9.140625" style="1"/>
    <col min="13312" max="13312" width="17.85546875" style="1" customWidth="1"/>
    <col min="13313" max="13318" width="12.7109375" style="1" customWidth="1"/>
    <col min="13319" max="13319" width="10.85546875" style="1" customWidth="1"/>
    <col min="13320" max="13320" width="12.7109375" style="1" customWidth="1"/>
    <col min="13321" max="13567" width="9.140625" style="1"/>
    <col min="13568" max="13568" width="17.85546875" style="1" customWidth="1"/>
    <col min="13569" max="13574" width="12.7109375" style="1" customWidth="1"/>
    <col min="13575" max="13575" width="10.85546875" style="1" customWidth="1"/>
    <col min="13576" max="13576" width="12.7109375" style="1" customWidth="1"/>
    <col min="13577" max="13823" width="9.140625" style="1"/>
    <col min="13824" max="13824" width="17.85546875" style="1" customWidth="1"/>
    <col min="13825" max="13830" width="12.7109375" style="1" customWidth="1"/>
    <col min="13831" max="13831" width="10.85546875" style="1" customWidth="1"/>
    <col min="13832" max="13832" width="12.7109375" style="1" customWidth="1"/>
    <col min="13833" max="14079" width="9.140625" style="1"/>
    <col min="14080" max="14080" width="17.85546875" style="1" customWidth="1"/>
    <col min="14081" max="14086" width="12.7109375" style="1" customWidth="1"/>
    <col min="14087" max="14087" width="10.85546875" style="1" customWidth="1"/>
    <col min="14088" max="14088" width="12.7109375" style="1" customWidth="1"/>
    <col min="14089" max="14335" width="9.140625" style="1"/>
    <col min="14336" max="14336" width="17.85546875" style="1" customWidth="1"/>
    <col min="14337" max="14342" width="12.7109375" style="1" customWidth="1"/>
    <col min="14343" max="14343" width="10.85546875" style="1" customWidth="1"/>
    <col min="14344" max="14344" width="12.7109375" style="1" customWidth="1"/>
    <col min="14345" max="14591" width="9.140625" style="1"/>
    <col min="14592" max="14592" width="17.85546875" style="1" customWidth="1"/>
    <col min="14593" max="14598" width="12.7109375" style="1" customWidth="1"/>
    <col min="14599" max="14599" width="10.85546875" style="1" customWidth="1"/>
    <col min="14600" max="14600" width="12.7109375" style="1" customWidth="1"/>
    <col min="14601" max="14847" width="9.140625" style="1"/>
    <col min="14848" max="14848" width="17.85546875" style="1" customWidth="1"/>
    <col min="14849" max="14854" width="12.7109375" style="1" customWidth="1"/>
    <col min="14855" max="14855" width="10.85546875" style="1" customWidth="1"/>
    <col min="14856" max="14856" width="12.7109375" style="1" customWidth="1"/>
    <col min="14857" max="15103" width="9.140625" style="1"/>
    <col min="15104" max="15104" width="17.85546875" style="1" customWidth="1"/>
    <col min="15105" max="15110" width="12.7109375" style="1" customWidth="1"/>
    <col min="15111" max="15111" width="10.85546875" style="1" customWidth="1"/>
    <col min="15112" max="15112" width="12.7109375" style="1" customWidth="1"/>
    <col min="15113" max="15359" width="9.140625" style="1"/>
    <col min="15360" max="15360" width="17.85546875" style="1" customWidth="1"/>
    <col min="15361" max="15366" width="12.7109375" style="1" customWidth="1"/>
    <col min="15367" max="15367" width="10.85546875" style="1" customWidth="1"/>
    <col min="15368" max="15368" width="12.7109375" style="1" customWidth="1"/>
    <col min="15369" max="15615" width="9.140625" style="1"/>
    <col min="15616" max="15616" width="17.85546875" style="1" customWidth="1"/>
    <col min="15617" max="15622" width="12.7109375" style="1" customWidth="1"/>
    <col min="15623" max="15623" width="10.85546875" style="1" customWidth="1"/>
    <col min="15624" max="15624" width="12.7109375" style="1" customWidth="1"/>
    <col min="15625" max="15871" width="9.140625" style="1"/>
    <col min="15872" max="15872" width="17.85546875" style="1" customWidth="1"/>
    <col min="15873" max="15878" width="12.7109375" style="1" customWidth="1"/>
    <col min="15879" max="15879" width="10.85546875" style="1" customWidth="1"/>
    <col min="15880" max="15880" width="12.7109375" style="1" customWidth="1"/>
    <col min="15881" max="16127" width="9.140625" style="1"/>
    <col min="16128" max="16128" width="17.85546875" style="1" customWidth="1"/>
    <col min="16129" max="16134" width="12.7109375" style="1" customWidth="1"/>
    <col min="16135" max="16135" width="10.85546875" style="1" customWidth="1"/>
    <col min="16136" max="16136" width="12.7109375" style="1" customWidth="1"/>
    <col min="16137" max="16381" width="9.140625" style="1"/>
    <col min="16382" max="16383" width="9.140625" style="1" customWidth="1"/>
    <col min="16384" max="16384" width="9.140625" style="1"/>
  </cols>
  <sheetData>
    <row r="1" spans="1:8" ht="12.75" customHeight="1" x14ac:dyDescent="0.2">
      <c r="A1" s="96" t="s">
        <v>31</v>
      </c>
      <c r="B1" s="97"/>
      <c r="C1" s="97"/>
      <c r="D1" s="97"/>
      <c r="E1" s="97"/>
      <c r="F1" s="97"/>
      <c r="G1" s="98"/>
    </row>
    <row r="2" spans="1:8" x14ac:dyDescent="0.2">
      <c r="A2" s="99"/>
      <c r="B2" s="100"/>
      <c r="C2" s="100"/>
      <c r="D2" s="100"/>
      <c r="E2" s="100"/>
      <c r="F2" s="100"/>
      <c r="G2" s="101"/>
    </row>
    <row r="3" spans="1:8" x14ac:dyDescent="0.2">
      <c r="A3" s="99"/>
      <c r="B3" s="100"/>
      <c r="C3" s="100"/>
      <c r="D3" s="100"/>
      <c r="E3" s="100"/>
      <c r="F3" s="100"/>
      <c r="G3" s="101"/>
    </row>
    <row r="4" spans="1:8" x14ac:dyDescent="0.2">
      <c r="A4" s="99"/>
      <c r="B4" s="100"/>
      <c r="C4" s="100"/>
      <c r="D4" s="100"/>
      <c r="E4" s="100"/>
      <c r="F4" s="100"/>
      <c r="G4" s="101"/>
    </row>
    <row r="5" spans="1:8" ht="5.25" customHeight="1" thickBot="1" x14ac:dyDescent="0.25">
      <c r="A5" s="102"/>
      <c r="B5" s="103"/>
      <c r="C5" s="103"/>
      <c r="D5" s="103"/>
      <c r="E5" s="103"/>
      <c r="F5" s="103"/>
      <c r="G5" s="104"/>
    </row>
    <row r="6" spans="1:8" s="7" customFormat="1" ht="12.75" customHeight="1" x14ac:dyDescent="0.2">
      <c r="A6" s="105" t="s">
        <v>16</v>
      </c>
      <c r="B6" s="112" t="s">
        <v>37</v>
      </c>
      <c r="C6" s="112" t="s">
        <v>38</v>
      </c>
      <c r="D6" s="112" t="s">
        <v>39</v>
      </c>
      <c r="E6" s="112" t="s">
        <v>42</v>
      </c>
      <c r="F6" s="112" t="s">
        <v>41</v>
      </c>
      <c r="G6" s="115" t="s">
        <v>17</v>
      </c>
      <c r="H6" s="3"/>
    </row>
    <row r="7" spans="1:8" s="7" customFormat="1" ht="12.75" customHeight="1" x14ac:dyDescent="0.2">
      <c r="A7" s="106"/>
      <c r="B7" s="113"/>
      <c r="C7" s="113"/>
      <c r="D7" s="113"/>
      <c r="E7" s="113"/>
      <c r="F7" s="113"/>
      <c r="G7" s="116" t="s">
        <v>17</v>
      </c>
      <c r="H7" s="3"/>
    </row>
    <row r="8" spans="1:8" s="7" customFormat="1" ht="105" customHeight="1" thickBot="1" x14ac:dyDescent="0.25">
      <c r="A8" s="106"/>
      <c r="B8" s="114"/>
      <c r="C8" s="114"/>
      <c r="D8" s="114"/>
      <c r="E8" s="114"/>
      <c r="F8" s="114"/>
      <c r="G8" s="116" t="s">
        <v>23</v>
      </c>
      <c r="H8" s="3"/>
    </row>
    <row r="9" spans="1:8" s="7" customFormat="1" ht="16.5" customHeight="1" thickBot="1" x14ac:dyDescent="0.25">
      <c r="A9" s="106"/>
      <c r="B9" s="50" t="s">
        <v>26</v>
      </c>
      <c r="C9" s="50" t="s">
        <v>27</v>
      </c>
      <c r="D9" s="50" t="s">
        <v>28</v>
      </c>
      <c r="E9" s="50" t="s">
        <v>29</v>
      </c>
      <c r="F9" s="50" t="s">
        <v>29</v>
      </c>
      <c r="G9" s="58"/>
      <c r="H9" s="3"/>
    </row>
    <row r="10" spans="1:8" s="7" customFormat="1" ht="33" customHeight="1" thickBot="1" x14ac:dyDescent="0.25">
      <c r="A10" s="106"/>
      <c r="B10" s="117" t="s">
        <v>30</v>
      </c>
      <c r="C10" s="118"/>
      <c r="D10" s="119"/>
      <c r="E10" s="50" t="s">
        <v>30</v>
      </c>
      <c r="F10" s="120" t="s">
        <v>30</v>
      </c>
      <c r="G10" s="59"/>
      <c r="H10" s="3"/>
    </row>
    <row r="11" spans="1:8" s="7" customFormat="1" ht="16.5" thickBot="1" x14ac:dyDescent="0.25">
      <c r="A11" s="107"/>
      <c r="B11" s="14" t="s">
        <v>24</v>
      </c>
      <c r="C11" s="14" t="s">
        <v>24</v>
      </c>
      <c r="D11" s="14" t="s">
        <v>24</v>
      </c>
      <c r="E11" s="60" t="s">
        <v>24</v>
      </c>
      <c r="F11" s="121" t="s">
        <v>24</v>
      </c>
      <c r="G11" s="57"/>
      <c r="H11" s="3"/>
    </row>
    <row r="12" spans="1:8" x14ac:dyDescent="0.2">
      <c r="A12" s="15"/>
      <c r="B12" s="15"/>
      <c r="C12" s="53"/>
      <c r="D12" s="15"/>
      <c r="E12" s="15"/>
      <c r="F12" s="122"/>
      <c r="G12" s="66"/>
    </row>
    <row r="13" spans="1:8" x14ac:dyDescent="0.2">
      <c r="A13" s="22" t="s">
        <v>0</v>
      </c>
      <c r="B13" s="51">
        <v>540296.24294137477</v>
      </c>
      <c r="C13" s="56">
        <v>366802.08254324173</v>
      </c>
      <c r="D13" s="51">
        <v>379287.09767128533</v>
      </c>
      <c r="E13" s="51">
        <v>28000</v>
      </c>
      <c r="F13" s="51">
        <v>7000</v>
      </c>
      <c r="G13" s="29">
        <f t="shared" ref="G13:G26" si="0">SUM(B13:F13)</f>
        <v>1321385.4231559017</v>
      </c>
    </row>
    <row r="14" spans="1:8" x14ac:dyDescent="0.2">
      <c r="A14" s="22" t="s">
        <v>1</v>
      </c>
      <c r="B14" s="51">
        <v>227609.278831281</v>
      </c>
      <c r="C14" s="56">
        <v>186411.44546075771</v>
      </c>
      <c r="D14" s="51">
        <v>157078.65977505915</v>
      </c>
      <c r="E14" s="51">
        <v>56000</v>
      </c>
      <c r="F14" s="51">
        <v>7000</v>
      </c>
      <c r="G14" s="29">
        <f t="shared" si="0"/>
        <v>634099.38406709791</v>
      </c>
    </row>
    <row r="15" spans="1:8" x14ac:dyDescent="0.2">
      <c r="A15" s="22" t="s">
        <v>2</v>
      </c>
      <c r="B15" s="51">
        <v>171007.85394705858</v>
      </c>
      <c r="C15" s="56">
        <v>198365.4359075242</v>
      </c>
      <c r="D15" s="51">
        <v>113415.2520434758</v>
      </c>
      <c r="E15" s="51">
        <v>28000</v>
      </c>
      <c r="F15" s="51">
        <v>7000</v>
      </c>
      <c r="G15" s="29">
        <f t="shared" si="0"/>
        <v>517788.54189805855</v>
      </c>
    </row>
    <row r="16" spans="1:8" x14ac:dyDescent="0.2">
      <c r="A16" s="22" t="s">
        <v>3</v>
      </c>
      <c r="B16" s="51">
        <v>153795.10478855291</v>
      </c>
      <c r="C16" s="56">
        <v>171030.96353014073</v>
      </c>
      <c r="D16" s="51">
        <v>107257.82734485395</v>
      </c>
      <c r="E16" s="51">
        <v>28000</v>
      </c>
      <c r="F16" s="51">
        <v>7000</v>
      </c>
      <c r="G16" s="29">
        <f t="shared" si="0"/>
        <v>467083.89566354762</v>
      </c>
    </row>
    <row r="17" spans="1:8" x14ac:dyDescent="0.2">
      <c r="A17" s="22" t="s">
        <v>4</v>
      </c>
      <c r="B17" s="51">
        <v>119952.83476237308</v>
      </c>
      <c r="C17" s="56">
        <v>128759.07582330136</v>
      </c>
      <c r="D17" s="51">
        <v>82815.223935136295</v>
      </c>
      <c r="E17" s="51">
        <v>28000</v>
      </c>
      <c r="F17" s="51">
        <v>7000</v>
      </c>
      <c r="G17" s="29">
        <f t="shared" si="0"/>
        <v>366527.13452081074</v>
      </c>
    </row>
    <row r="18" spans="1:8" x14ac:dyDescent="0.2">
      <c r="A18" s="22" t="s">
        <v>5</v>
      </c>
      <c r="B18" s="51">
        <v>184109.23958463193</v>
      </c>
      <c r="C18" s="56">
        <v>223494.02000280801</v>
      </c>
      <c r="D18" s="51">
        <v>118993.97678133126</v>
      </c>
      <c r="E18" s="51">
        <v>28000</v>
      </c>
      <c r="F18" s="51">
        <v>7000</v>
      </c>
      <c r="G18" s="29">
        <f t="shared" si="0"/>
        <v>561597.23636877118</v>
      </c>
    </row>
    <row r="19" spans="1:8" x14ac:dyDescent="0.2">
      <c r="A19" s="22" t="s">
        <v>6</v>
      </c>
      <c r="B19" s="51">
        <v>189661.46302273072</v>
      </c>
      <c r="C19" s="56">
        <v>256214.12354964681</v>
      </c>
      <c r="D19" s="51">
        <v>136792.8421028296</v>
      </c>
      <c r="E19" s="51">
        <v>28000</v>
      </c>
      <c r="F19" s="51">
        <v>7000</v>
      </c>
      <c r="G19" s="29">
        <f t="shared" si="0"/>
        <v>617668.42867520708</v>
      </c>
    </row>
    <row r="20" spans="1:8" x14ac:dyDescent="0.2">
      <c r="A20" s="30" t="s">
        <v>7</v>
      </c>
      <c r="B20" s="51">
        <v>156961.57060472161</v>
      </c>
      <c r="C20" s="56">
        <v>154839.06571073647</v>
      </c>
      <c r="D20" s="51">
        <v>109700.24051237458</v>
      </c>
      <c r="E20" s="51">
        <v>28000</v>
      </c>
      <c r="F20" s="51">
        <v>7000</v>
      </c>
      <c r="G20" s="29">
        <f t="shared" si="0"/>
        <v>456500.87682783266</v>
      </c>
    </row>
    <row r="21" spans="1:8" x14ac:dyDescent="0.2">
      <c r="A21" s="22" t="s">
        <v>8</v>
      </c>
      <c r="B21" s="51">
        <v>165659.57456632453</v>
      </c>
      <c r="C21" s="56">
        <v>177199.06175582251</v>
      </c>
      <c r="D21" s="51">
        <v>117630.37821738794</v>
      </c>
      <c r="E21" s="51">
        <v>28000</v>
      </c>
      <c r="F21" s="51">
        <v>7000</v>
      </c>
      <c r="G21" s="29">
        <f t="shared" si="0"/>
        <v>495489.01453953498</v>
      </c>
    </row>
    <row r="22" spans="1:8" x14ac:dyDescent="0.2">
      <c r="A22" s="22" t="s">
        <v>9</v>
      </c>
      <c r="B22" s="51">
        <v>149116.35015398538</v>
      </c>
      <c r="C22" s="56">
        <v>173895.87318038117</v>
      </c>
      <c r="D22" s="51">
        <v>110740.76617295228</v>
      </c>
      <c r="E22" s="51">
        <v>28000</v>
      </c>
      <c r="F22" s="51">
        <v>7000</v>
      </c>
      <c r="G22" s="29">
        <f t="shared" si="0"/>
        <v>468752.98950731882</v>
      </c>
    </row>
    <row r="23" spans="1:8" x14ac:dyDescent="0.2">
      <c r="A23" s="22" t="s">
        <v>10</v>
      </c>
      <c r="B23" s="51">
        <v>255511.79938959918</v>
      </c>
      <c r="C23" s="56">
        <v>193006.80326100631</v>
      </c>
      <c r="D23" s="51">
        <v>168708.2755077694</v>
      </c>
      <c r="E23" s="51">
        <v>28000</v>
      </c>
      <c r="F23" s="51">
        <v>7000</v>
      </c>
      <c r="G23" s="29">
        <f t="shared" si="0"/>
        <v>652226.87815837492</v>
      </c>
    </row>
    <row r="24" spans="1:8" x14ac:dyDescent="0.2">
      <c r="A24" s="22" t="s">
        <v>11</v>
      </c>
      <c r="B24" s="51">
        <v>149554.2965846181</v>
      </c>
      <c r="C24" s="56">
        <v>127634.1937368544</v>
      </c>
      <c r="D24" s="51">
        <v>107749.98993211273</v>
      </c>
      <c r="E24" s="51">
        <v>28000</v>
      </c>
      <c r="F24" s="51">
        <v>7000</v>
      </c>
      <c r="G24" s="29">
        <f t="shared" si="0"/>
        <v>419938.48025358527</v>
      </c>
    </row>
    <row r="25" spans="1:8" x14ac:dyDescent="0.2">
      <c r="A25" s="30" t="s">
        <v>12</v>
      </c>
      <c r="B25" s="51">
        <v>202907.16089740928</v>
      </c>
      <c r="C25" s="56">
        <v>190471.37442249266</v>
      </c>
      <c r="D25" s="51">
        <v>141760.4822977453</v>
      </c>
      <c r="E25" s="51">
        <v>28000</v>
      </c>
      <c r="F25" s="51">
        <v>7000</v>
      </c>
      <c r="G25" s="29">
        <f t="shared" si="0"/>
        <v>570139.0176176473</v>
      </c>
    </row>
    <row r="26" spans="1:8" x14ac:dyDescent="0.2">
      <c r="A26" s="22" t="s">
        <v>13</v>
      </c>
      <c r="B26" s="51">
        <v>133857.22992533902</v>
      </c>
      <c r="C26" s="56">
        <v>121866.48111528574</v>
      </c>
      <c r="D26" s="51">
        <v>98078.987705686421</v>
      </c>
      <c r="E26" s="51">
        <v>28000</v>
      </c>
      <c r="F26" s="51">
        <v>7000</v>
      </c>
      <c r="G26" s="29">
        <f t="shared" si="0"/>
        <v>388802.69874631119</v>
      </c>
    </row>
    <row r="27" spans="1:8" ht="13.5" thickBot="1" x14ac:dyDescent="0.25">
      <c r="A27" s="31"/>
      <c r="B27" s="31"/>
      <c r="C27" s="54"/>
      <c r="D27" s="31"/>
      <c r="E27" s="31"/>
      <c r="F27" s="123"/>
      <c r="G27" s="52"/>
    </row>
    <row r="28" spans="1:8" x14ac:dyDescent="0.2">
      <c r="A28" s="15"/>
      <c r="B28" s="15"/>
      <c r="C28" s="15"/>
      <c r="D28" s="15"/>
      <c r="E28" s="15"/>
      <c r="F28" s="124"/>
      <c r="G28" s="55" t="s">
        <v>14</v>
      </c>
    </row>
    <row r="29" spans="1:8" s="5" customFormat="1" x14ac:dyDescent="0.2">
      <c r="A29" s="42" t="s">
        <v>15</v>
      </c>
      <c r="B29" s="62">
        <f t="shared" ref="B29:G29" si="1">SUM(B13:B28)</f>
        <v>2800000</v>
      </c>
      <c r="C29" s="62">
        <f t="shared" si="1"/>
        <v>2669990</v>
      </c>
      <c r="D29" s="62">
        <f t="shared" si="1"/>
        <v>1950009.9999999998</v>
      </c>
      <c r="E29" s="62">
        <f t="shared" si="1"/>
        <v>420000</v>
      </c>
      <c r="F29" s="62">
        <f t="shared" si="1"/>
        <v>98000</v>
      </c>
      <c r="G29" s="29">
        <f t="shared" si="1"/>
        <v>7938000</v>
      </c>
      <c r="H29" s="4"/>
    </row>
    <row r="30" spans="1:8" ht="13.5" thickBot="1" x14ac:dyDescent="0.25">
      <c r="A30" s="31"/>
      <c r="B30" s="31"/>
      <c r="C30" s="31"/>
      <c r="D30" s="31"/>
      <c r="E30" s="31"/>
      <c r="F30" s="125"/>
      <c r="G30" s="48"/>
    </row>
    <row r="33" spans="1:7" s="65" customFormat="1" x14ac:dyDescent="0.2">
      <c r="A33" s="63" t="s">
        <v>40</v>
      </c>
      <c r="B33" s="64">
        <v>2800000</v>
      </c>
      <c r="C33" s="64">
        <v>2670000</v>
      </c>
      <c r="D33" s="64">
        <v>1950000</v>
      </c>
      <c r="E33" s="64">
        <v>420000</v>
      </c>
      <c r="F33" s="64">
        <v>98000</v>
      </c>
      <c r="G33" s="64">
        <f>SUM(B33:F33)</f>
        <v>7938000</v>
      </c>
    </row>
  </sheetData>
  <mergeCells count="9">
    <mergeCell ref="A1:G5"/>
    <mergeCell ref="A6:A11"/>
    <mergeCell ref="B6:B8"/>
    <mergeCell ref="C6:C8"/>
    <mergeCell ref="D6:D8"/>
    <mergeCell ref="F6:F8"/>
    <mergeCell ref="G6:G8"/>
    <mergeCell ref="E6:E8"/>
    <mergeCell ref="B10:D10"/>
  </mergeCells>
  <printOptions horizontalCentered="1"/>
  <pageMargins left="0" right="0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rok 2018</vt:lpstr>
      <vt:lpstr>KAS souhrn vč. PČR a SŠAP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Jiří Ondráček</cp:lastModifiedBy>
  <cp:lastPrinted>2018-06-28T05:45:45Z</cp:lastPrinted>
  <dcterms:created xsi:type="dcterms:W3CDTF">2016-03-03T06:46:23Z</dcterms:created>
  <dcterms:modified xsi:type="dcterms:W3CDTF">2018-06-28T06:16:22Z</dcterms:modified>
</cp:coreProperties>
</file>