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zova\Documents\oddíly´2018\Evidence ČZ\na web 1.2.2018\"/>
    </mc:Choice>
  </mc:AlternateContent>
  <xr:revisionPtr revIDLastSave="0" documentId="8_{129D91AD-12F2-4667-A530-8AB9E220437E}" xr6:coauthVersionLast="31" xr6:coauthVersionMax="31" xr10:uidLastSave="{00000000-0000-0000-0000-000000000000}"/>
  <bookViews>
    <workbookView xWindow="0" yWindow="0" windowWidth="28800" windowHeight="12225" xr2:uid="{3EB6BEEE-EB38-4E6F-84D8-4A8CAA0B79E2}"/>
  </bookViews>
  <sheets>
    <sheet name="Členský příspěvek 2018" sheetId="1" r:id="rId1"/>
  </sheets>
  <definedNames>
    <definedName name="_xlnm._FilterDatabase" localSheetId="0" hidden="1">'Členský příspěvek 2018'!$A$2:$N$363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3" i="1" l="1"/>
  <c r="D363" i="1"/>
  <c r="J362" i="1"/>
  <c r="J361" i="1"/>
  <c r="J360" i="1"/>
  <c r="J359" i="1"/>
  <c r="H359" i="1"/>
  <c r="E359" i="1"/>
  <c r="E363" i="1" s="1"/>
  <c r="D359" i="1"/>
  <c r="J358" i="1"/>
  <c r="J357" i="1"/>
  <c r="J356" i="1"/>
  <c r="F356" i="1"/>
  <c r="G356" i="1" s="1"/>
  <c r="I356" i="1" s="1"/>
  <c r="J355" i="1"/>
  <c r="G355" i="1"/>
  <c r="I355" i="1" s="1"/>
  <c r="F355" i="1"/>
  <c r="J354" i="1"/>
  <c r="F354" i="1"/>
  <c r="G354" i="1" s="1"/>
  <c r="I354" i="1" s="1"/>
  <c r="J353" i="1"/>
  <c r="G353" i="1"/>
  <c r="I353" i="1" s="1"/>
  <c r="F353" i="1"/>
  <c r="J352" i="1"/>
  <c r="F352" i="1"/>
  <c r="G352" i="1" s="1"/>
  <c r="I352" i="1" s="1"/>
  <c r="J351" i="1"/>
  <c r="G351" i="1"/>
  <c r="I351" i="1" s="1"/>
  <c r="F351" i="1"/>
  <c r="J350" i="1"/>
  <c r="F350" i="1"/>
  <c r="G350" i="1" s="1"/>
  <c r="I350" i="1" s="1"/>
  <c r="J349" i="1"/>
  <c r="G349" i="1"/>
  <c r="I349" i="1" s="1"/>
  <c r="F349" i="1"/>
  <c r="J348" i="1"/>
  <c r="F348" i="1"/>
  <c r="G348" i="1" s="1"/>
  <c r="I348" i="1" s="1"/>
  <c r="J347" i="1"/>
  <c r="G347" i="1"/>
  <c r="I347" i="1" s="1"/>
  <c r="F347" i="1"/>
  <c r="J346" i="1"/>
  <c r="F346" i="1"/>
  <c r="G346" i="1" s="1"/>
  <c r="I346" i="1" s="1"/>
  <c r="J345" i="1"/>
  <c r="J344" i="1"/>
  <c r="J343" i="1"/>
  <c r="G343" i="1"/>
  <c r="I343" i="1" s="1"/>
  <c r="F343" i="1"/>
  <c r="J342" i="1"/>
  <c r="G342" i="1"/>
  <c r="I342" i="1" s="1"/>
  <c r="F342" i="1"/>
  <c r="J341" i="1"/>
  <c r="G341" i="1"/>
  <c r="I341" i="1" s="1"/>
  <c r="F341" i="1"/>
  <c r="J340" i="1"/>
  <c r="G340" i="1"/>
  <c r="I340" i="1" s="1"/>
  <c r="F340" i="1"/>
  <c r="J339" i="1"/>
  <c r="G339" i="1"/>
  <c r="I339" i="1" s="1"/>
  <c r="F339" i="1"/>
  <c r="J338" i="1"/>
  <c r="G338" i="1"/>
  <c r="I338" i="1" s="1"/>
  <c r="F338" i="1"/>
  <c r="J337" i="1"/>
  <c r="G337" i="1"/>
  <c r="I337" i="1" s="1"/>
  <c r="F337" i="1"/>
  <c r="J336" i="1"/>
  <c r="G336" i="1"/>
  <c r="I336" i="1" s="1"/>
  <c r="F336" i="1"/>
  <c r="J335" i="1"/>
  <c r="G335" i="1"/>
  <c r="I335" i="1" s="1"/>
  <c r="F335" i="1"/>
  <c r="J334" i="1"/>
  <c r="G334" i="1"/>
  <c r="I334" i="1" s="1"/>
  <c r="F334" i="1"/>
  <c r="J333" i="1"/>
  <c r="G333" i="1"/>
  <c r="I333" i="1" s="1"/>
  <c r="F333" i="1"/>
  <c r="J332" i="1"/>
  <c r="G332" i="1"/>
  <c r="I332" i="1" s="1"/>
  <c r="F332" i="1"/>
  <c r="J331" i="1"/>
  <c r="G331" i="1"/>
  <c r="I331" i="1" s="1"/>
  <c r="F331" i="1"/>
  <c r="J330" i="1"/>
  <c r="G330" i="1"/>
  <c r="I330" i="1" s="1"/>
  <c r="F330" i="1"/>
  <c r="J329" i="1"/>
  <c r="G329" i="1"/>
  <c r="I329" i="1" s="1"/>
  <c r="F329" i="1"/>
  <c r="J328" i="1"/>
  <c r="G328" i="1"/>
  <c r="I328" i="1" s="1"/>
  <c r="F328" i="1"/>
  <c r="J327" i="1"/>
  <c r="G327" i="1"/>
  <c r="I327" i="1" s="1"/>
  <c r="F327" i="1"/>
  <c r="J326" i="1"/>
  <c r="G326" i="1"/>
  <c r="I326" i="1" s="1"/>
  <c r="F326" i="1"/>
  <c r="J325" i="1"/>
  <c r="G325" i="1"/>
  <c r="I325" i="1" s="1"/>
  <c r="F325" i="1"/>
  <c r="J324" i="1"/>
  <c r="G324" i="1"/>
  <c r="I324" i="1" s="1"/>
  <c r="F324" i="1"/>
  <c r="J323" i="1"/>
  <c r="G323" i="1"/>
  <c r="I323" i="1" s="1"/>
  <c r="F323" i="1"/>
  <c r="J322" i="1"/>
  <c r="G322" i="1"/>
  <c r="I322" i="1" s="1"/>
  <c r="F322" i="1"/>
  <c r="J321" i="1"/>
  <c r="J320" i="1"/>
  <c r="J319" i="1"/>
  <c r="G319" i="1"/>
  <c r="I319" i="1" s="1"/>
  <c r="F319" i="1"/>
  <c r="J318" i="1"/>
  <c r="G318" i="1"/>
  <c r="I318" i="1" s="1"/>
  <c r="F318" i="1"/>
  <c r="J317" i="1"/>
  <c r="G317" i="1"/>
  <c r="I317" i="1" s="1"/>
  <c r="F317" i="1"/>
  <c r="J316" i="1"/>
  <c r="G316" i="1"/>
  <c r="I316" i="1" s="1"/>
  <c r="F316" i="1"/>
  <c r="J315" i="1"/>
  <c r="G315" i="1"/>
  <c r="I315" i="1" s="1"/>
  <c r="F315" i="1"/>
  <c r="J314" i="1"/>
  <c r="G314" i="1"/>
  <c r="I314" i="1" s="1"/>
  <c r="F314" i="1"/>
  <c r="J313" i="1"/>
  <c r="G313" i="1"/>
  <c r="I313" i="1" s="1"/>
  <c r="F313" i="1"/>
  <c r="J312" i="1"/>
  <c r="G312" i="1"/>
  <c r="I312" i="1" s="1"/>
  <c r="F312" i="1"/>
  <c r="J311" i="1"/>
  <c r="G311" i="1"/>
  <c r="I311" i="1" s="1"/>
  <c r="F311" i="1"/>
  <c r="J310" i="1"/>
  <c r="G310" i="1"/>
  <c r="I310" i="1" s="1"/>
  <c r="F310" i="1"/>
  <c r="J309" i="1"/>
  <c r="G309" i="1"/>
  <c r="I309" i="1" s="1"/>
  <c r="F309" i="1"/>
  <c r="J308" i="1"/>
  <c r="G308" i="1"/>
  <c r="I308" i="1" s="1"/>
  <c r="F308" i="1"/>
  <c r="J307" i="1"/>
  <c r="J306" i="1"/>
  <c r="J305" i="1"/>
  <c r="G305" i="1"/>
  <c r="I305" i="1" s="1"/>
  <c r="F305" i="1"/>
  <c r="J304" i="1"/>
  <c r="G304" i="1"/>
  <c r="I304" i="1" s="1"/>
  <c r="F304" i="1"/>
  <c r="J303" i="1"/>
  <c r="G303" i="1"/>
  <c r="I303" i="1" s="1"/>
  <c r="F303" i="1"/>
  <c r="J302" i="1"/>
  <c r="G302" i="1"/>
  <c r="I302" i="1" s="1"/>
  <c r="F302" i="1"/>
  <c r="J301" i="1"/>
  <c r="G301" i="1"/>
  <c r="I301" i="1" s="1"/>
  <c r="F301" i="1"/>
  <c r="J300" i="1"/>
  <c r="G300" i="1"/>
  <c r="I300" i="1" s="1"/>
  <c r="F300" i="1"/>
  <c r="J299" i="1"/>
  <c r="G299" i="1"/>
  <c r="I299" i="1" s="1"/>
  <c r="F299" i="1"/>
  <c r="J298" i="1"/>
  <c r="G298" i="1"/>
  <c r="I298" i="1" s="1"/>
  <c r="F298" i="1"/>
  <c r="J297" i="1"/>
  <c r="G297" i="1"/>
  <c r="I297" i="1" s="1"/>
  <c r="F297" i="1"/>
  <c r="J296" i="1"/>
  <c r="G296" i="1"/>
  <c r="I296" i="1" s="1"/>
  <c r="F296" i="1"/>
  <c r="J295" i="1"/>
  <c r="G295" i="1"/>
  <c r="I295" i="1" s="1"/>
  <c r="F295" i="1"/>
  <c r="J294" i="1"/>
  <c r="G294" i="1"/>
  <c r="I294" i="1" s="1"/>
  <c r="F294" i="1"/>
  <c r="J293" i="1"/>
  <c r="G293" i="1"/>
  <c r="I293" i="1" s="1"/>
  <c r="F293" i="1"/>
  <c r="J292" i="1"/>
  <c r="G292" i="1"/>
  <c r="I292" i="1" s="1"/>
  <c r="F292" i="1"/>
  <c r="J291" i="1"/>
  <c r="G291" i="1"/>
  <c r="I291" i="1" s="1"/>
  <c r="F291" i="1"/>
  <c r="J290" i="1"/>
  <c r="G290" i="1"/>
  <c r="I290" i="1" s="1"/>
  <c r="F290" i="1"/>
  <c r="J289" i="1"/>
  <c r="G289" i="1"/>
  <c r="I289" i="1" s="1"/>
  <c r="F289" i="1"/>
  <c r="J288" i="1"/>
  <c r="G288" i="1"/>
  <c r="I288" i="1" s="1"/>
  <c r="F288" i="1"/>
  <c r="J287" i="1"/>
  <c r="G287" i="1"/>
  <c r="I287" i="1" s="1"/>
  <c r="F287" i="1"/>
  <c r="J286" i="1"/>
  <c r="G286" i="1"/>
  <c r="I286" i="1" s="1"/>
  <c r="F286" i="1"/>
  <c r="J285" i="1"/>
  <c r="G285" i="1"/>
  <c r="I285" i="1" s="1"/>
  <c r="F285" i="1"/>
  <c r="J284" i="1"/>
  <c r="G284" i="1"/>
  <c r="I284" i="1" s="1"/>
  <c r="F284" i="1"/>
  <c r="J283" i="1"/>
  <c r="G283" i="1"/>
  <c r="I283" i="1" s="1"/>
  <c r="F283" i="1"/>
  <c r="J282" i="1"/>
  <c r="G282" i="1"/>
  <c r="I282" i="1" s="1"/>
  <c r="F282" i="1"/>
  <c r="J281" i="1"/>
  <c r="G281" i="1"/>
  <c r="I281" i="1" s="1"/>
  <c r="F281" i="1"/>
  <c r="J280" i="1"/>
  <c r="G280" i="1"/>
  <c r="I280" i="1" s="1"/>
  <c r="F280" i="1"/>
  <c r="J279" i="1"/>
  <c r="G279" i="1"/>
  <c r="I279" i="1" s="1"/>
  <c r="F279" i="1"/>
  <c r="J278" i="1"/>
  <c r="G278" i="1"/>
  <c r="I278" i="1" s="1"/>
  <c r="F278" i="1"/>
  <c r="J277" i="1"/>
  <c r="G277" i="1"/>
  <c r="I277" i="1" s="1"/>
  <c r="F277" i="1"/>
  <c r="J276" i="1"/>
  <c r="G276" i="1"/>
  <c r="I276" i="1" s="1"/>
  <c r="F276" i="1"/>
  <c r="J275" i="1"/>
  <c r="G275" i="1"/>
  <c r="I275" i="1" s="1"/>
  <c r="F275" i="1"/>
  <c r="J274" i="1"/>
  <c r="G274" i="1"/>
  <c r="I274" i="1" s="1"/>
  <c r="F274" i="1"/>
  <c r="J273" i="1"/>
  <c r="G273" i="1"/>
  <c r="I273" i="1" s="1"/>
  <c r="F273" i="1"/>
  <c r="J272" i="1"/>
  <c r="G272" i="1"/>
  <c r="I272" i="1" s="1"/>
  <c r="F272" i="1"/>
  <c r="J271" i="1"/>
  <c r="G271" i="1"/>
  <c r="I271" i="1" s="1"/>
  <c r="F271" i="1"/>
  <c r="J270" i="1"/>
  <c r="G270" i="1"/>
  <c r="I270" i="1" s="1"/>
  <c r="F270" i="1"/>
  <c r="J269" i="1"/>
  <c r="G269" i="1"/>
  <c r="I269" i="1" s="1"/>
  <c r="F269" i="1"/>
  <c r="J268" i="1"/>
  <c r="G268" i="1"/>
  <c r="I268" i="1" s="1"/>
  <c r="F268" i="1"/>
  <c r="J267" i="1"/>
  <c r="G267" i="1"/>
  <c r="I267" i="1" s="1"/>
  <c r="F267" i="1"/>
  <c r="J266" i="1"/>
  <c r="G266" i="1"/>
  <c r="I266" i="1" s="1"/>
  <c r="F266" i="1"/>
  <c r="J265" i="1"/>
  <c r="J264" i="1"/>
  <c r="J263" i="1"/>
  <c r="G263" i="1"/>
  <c r="I263" i="1" s="1"/>
  <c r="F263" i="1"/>
  <c r="J262" i="1"/>
  <c r="G262" i="1"/>
  <c r="I262" i="1" s="1"/>
  <c r="F262" i="1"/>
  <c r="J261" i="1"/>
  <c r="G261" i="1"/>
  <c r="I261" i="1" s="1"/>
  <c r="F261" i="1"/>
  <c r="J260" i="1"/>
  <c r="G260" i="1"/>
  <c r="I260" i="1" s="1"/>
  <c r="F260" i="1"/>
  <c r="J259" i="1"/>
  <c r="G259" i="1"/>
  <c r="I259" i="1" s="1"/>
  <c r="F259" i="1"/>
  <c r="J258" i="1"/>
  <c r="G258" i="1"/>
  <c r="I258" i="1" s="1"/>
  <c r="F258" i="1"/>
  <c r="J257" i="1"/>
  <c r="G257" i="1"/>
  <c r="I257" i="1" s="1"/>
  <c r="F257" i="1"/>
  <c r="J256" i="1"/>
  <c r="G256" i="1"/>
  <c r="I256" i="1" s="1"/>
  <c r="F256" i="1"/>
  <c r="J255" i="1"/>
  <c r="G255" i="1"/>
  <c r="I255" i="1" s="1"/>
  <c r="F255" i="1"/>
  <c r="J254" i="1"/>
  <c r="G254" i="1"/>
  <c r="I254" i="1" s="1"/>
  <c r="F254" i="1"/>
  <c r="J253" i="1"/>
  <c r="G253" i="1"/>
  <c r="I253" i="1" s="1"/>
  <c r="F253" i="1"/>
  <c r="J252" i="1"/>
  <c r="G252" i="1"/>
  <c r="I252" i="1" s="1"/>
  <c r="F252" i="1"/>
  <c r="J251" i="1"/>
  <c r="G251" i="1"/>
  <c r="I251" i="1" s="1"/>
  <c r="F251" i="1"/>
  <c r="J250" i="1"/>
  <c r="G250" i="1"/>
  <c r="I250" i="1" s="1"/>
  <c r="F250" i="1"/>
  <c r="J249" i="1"/>
  <c r="G249" i="1"/>
  <c r="I249" i="1" s="1"/>
  <c r="F249" i="1"/>
  <c r="J248" i="1"/>
  <c r="G248" i="1"/>
  <c r="I248" i="1" s="1"/>
  <c r="F248" i="1"/>
  <c r="J247" i="1"/>
  <c r="G247" i="1"/>
  <c r="I247" i="1" s="1"/>
  <c r="F247" i="1"/>
  <c r="J246" i="1"/>
  <c r="G246" i="1"/>
  <c r="I246" i="1" s="1"/>
  <c r="F246" i="1"/>
  <c r="J245" i="1"/>
  <c r="J244" i="1"/>
  <c r="J243" i="1"/>
  <c r="G243" i="1"/>
  <c r="I243" i="1" s="1"/>
  <c r="F243" i="1"/>
  <c r="J242" i="1"/>
  <c r="G242" i="1"/>
  <c r="I242" i="1" s="1"/>
  <c r="F242" i="1"/>
  <c r="J241" i="1"/>
  <c r="G241" i="1"/>
  <c r="I241" i="1" s="1"/>
  <c r="F241" i="1"/>
  <c r="J240" i="1"/>
  <c r="G240" i="1"/>
  <c r="I240" i="1" s="1"/>
  <c r="F240" i="1"/>
  <c r="J239" i="1"/>
  <c r="G239" i="1"/>
  <c r="I239" i="1" s="1"/>
  <c r="F239" i="1"/>
  <c r="J238" i="1"/>
  <c r="G238" i="1"/>
  <c r="I238" i="1" s="1"/>
  <c r="F238" i="1"/>
  <c r="J237" i="1"/>
  <c r="G237" i="1"/>
  <c r="I237" i="1" s="1"/>
  <c r="F237" i="1"/>
  <c r="J236" i="1"/>
  <c r="G236" i="1"/>
  <c r="I236" i="1" s="1"/>
  <c r="F236" i="1"/>
  <c r="J235" i="1"/>
  <c r="G235" i="1"/>
  <c r="I235" i="1" s="1"/>
  <c r="F235" i="1"/>
  <c r="J234" i="1"/>
  <c r="G234" i="1"/>
  <c r="I234" i="1" s="1"/>
  <c r="F234" i="1"/>
  <c r="J233" i="1"/>
  <c r="G233" i="1"/>
  <c r="I233" i="1" s="1"/>
  <c r="F233" i="1"/>
  <c r="J232" i="1"/>
  <c r="G232" i="1"/>
  <c r="I232" i="1" s="1"/>
  <c r="F232" i="1"/>
  <c r="J231" i="1"/>
  <c r="G231" i="1"/>
  <c r="I231" i="1" s="1"/>
  <c r="F231" i="1"/>
  <c r="J230" i="1"/>
  <c r="G230" i="1"/>
  <c r="I230" i="1" s="1"/>
  <c r="F230" i="1"/>
  <c r="J229" i="1"/>
  <c r="G229" i="1"/>
  <c r="I229" i="1" s="1"/>
  <c r="F229" i="1"/>
  <c r="J228" i="1"/>
  <c r="G228" i="1"/>
  <c r="I228" i="1" s="1"/>
  <c r="F228" i="1"/>
  <c r="J227" i="1"/>
  <c r="G227" i="1"/>
  <c r="I227" i="1" s="1"/>
  <c r="F227" i="1"/>
  <c r="J226" i="1"/>
  <c r="G226" i="1"/>
  <c r="I226" i="1" s="1"/>
  <c r="F226" i="1"/>
  <c r="J225" i="1"/>
  <c r="G225" i="1"/>
  <c r="I225" i="1" s="1"/>
  <c r="F225" i="1"/>
  <c r="J224" i="1"/>
  <c r="J223" i="1"/>
  <c r="J222" i="1"/>
  <c r="G222" i="1"/>
  <c r="I222" i="1" s="1"/>
  <c r="F222" i="1"/>
  <c r="J221" i="1"/>
  <c r="G221" i="1"/>
  <c r="I221" i="1" s="1"/>
  <c r="F221" i="1"/>
  <c r="J220" i="1"/>
  <c r="G220" i="1"/>
  <c r="I220" i="1" s="1"/>
  <c r="F220" i="1"/>
  <c r="J219" i="1"/>
  <c r="G219" i="1"/>
  <c r="I219" i="1" s="1"/>
  <c r="F219" i="1"/>
  <c r="J218" i="1"/>
  <c r="G218" i="1"/>
  <c r="I218" i="1" s="1"/>
  <c r="F218" i="1"/>
  <c r="J217" i="1"/>
  <c r="G217" i="1"/>
  <c r="I217" i="1" s="1"/>
  <c r="F217" i="1"/>
  <c r="J216" i="1"/>
  <c r="G216" i="1"/>
  <c r="I216" i="1" s="1"/>
  <c r="F216" i="1"/>
  <c r="J215" i="1"/>
  <c r="G215" i="1"/>
  <c r="I215" i="1" s="1"/>
  <c r="F215" i="1"/>
  <c r="J214" i="1"/>
  <c r="G214" i="1"/>
  <c r="I214" i="1" s="1"/>
  <c r="F214" i="1"/>
  <c r="J213" i="1"/>
  <c r="G213" i="1"/>
  <c r="I213" i="1" s="1"/>
  <c r="F213" i="1"/>
  <c r="J212" i="1"/>
  <c r="G212" i="1"/>
  <c r="I212" i="1" s="1"/>
  <c r="F212" i="1"/>
  <c r="J211" i="1"/>
  <c r="G211" i="1"/>
  <c r="I211" i="1" s="1"/>
  <c r="F211" i="1"/>
  <c r="J210" i="1"/>
  <c r="G210" i="1"/>
  <c r="I210" i="1" s="1"/>
  <c r="F210" i="1"/>
  <c r="J209" i="1"/>
  <c r="G209" i="1"/>
  <c r="I209" i="1" s="1"/>
  <c r="F209" i="1"/>
  <c r="J208" i="1"/>
  <c r="G208" i="1"/>
  <c r="I208" i="1" s="1"/>
  <c r="F208" i="1"/>
  <c r="J207" i="1"/>
  <c r="G207" i="1"/>
  <c r="I207" i="1" s="1"/>
  <c r="F207" i="1"/>
  <c r="J206" i="1"/>
  <c r="G206" i="1"/>
  <c r="I206" i="1" s="1"/>
  <c r="F206" i="1"/>
  <c r="J205" i="1"/>
  <c r="G205" i="1"/>
  <c r="I205" i="1" s="1"/>
  <c r="F205" i="1"/>
  <c r="J204" i="1"/>
  <c r="J203" i="1"/>
  <c r="J202" i="1"/>
  <c r="G202" i="1"/>
  <c r="I202" i="1" s="1"/>
  <c r="F202" i="1"/>
  <c r="J201" i="1"/>
  <c r="G201" i="1"/>
  <c r="I201" i="1" s="1"/>
  <c r="F201" i="1"/>
  <c r="J200" i="1"/>
  <c r="G200" i="1"/>
  <c r="I200" i="1" s="1"/>
  <c r="F200" i="1"/>
  <c r="J199" i="1"/>
  <c r="G199" i="1"/>
  <c r="I199" i="1" s="1"/>
  <c r="F199" i="1"/>
  <c r="J198" i="1"/>
  <c r="G198" i="1"/>
  <c r="I198" i="1" s="1"/>
  <c r="F198" i="1"/>
  <c r="J197" i="1"/>
  <c r="G197" i="1"/>
  <c r="I197" i="1" s="1"/>
  <c r="F197" i="1"/>
  <c r="J196" i="1"/>
  <c r="G196" i="1"/>
  <c r="I196" i="1" s="1"/>
  <c r="F196" i="1"/>
  <c r="J195" i="1"/>
  <c r="G195" i="1"/>
  <c r="I195" i="1" s="1"/>
  <c r="F195" i="1"/>
  <c r="J194" i="1"/>
  <c r="G194" i="1"/>
  <c r="I194" i="1" s="1"/>
  <c r="F194" i="1"/>
  <c r="J193" i="1"/>
  <c r="G193" i="1"/>
  <c r="I193" i="1" s="1"/>
  <c r="F193" i="1"/>
  <c r="J192" i="1"/>
  <c r="G192" i="1"/>
  <c r="I192" i="1" s="1"/>
  <c r="F192" i="1"/>
  <c r="J191" i="1"/>
  <c r="G191" i="1"/>
  <c r="I191" i="1" s="1"/>
  <c r="F191" i="1"/>
  <c r="J190" i="1"/>
  <c r="G190" i="1"/>
  <c r="I190" i="1" s="1"/>
  <c r="F190" i="1"/>
  <c r="J189" i="1"/>
  <c r="G189" i="1"/>
  <c r="I189" i="1" s="1"/>
  <c r="F189" i="1"/>
  <c r="J188" i="1"/>
  <c r="G188" i="1"/>
  <c r="I188" i="1" s="1"/>
  <c r="F188" i="1"/>
  <c r="J187" i="1"/>
  <c r="G187" i="1"/>
  <c r="I187" i="1" s="1"/>
  <c r="F187" i="1"/>
  <c r="J186" i="1"/>
  <c r="G186" i="1"/>
  <c r="I186" i="1" s="1"/>
  <c r="F186" i="1"/>
  <c r="J185" i="1"/>
  <c r="G185" i="1"/>
  <c r="I185" i="1" s="1"/>
  <c r="F185" i="1"/>
  <c r="J184" i="1"/>
  <c r="G184" i="1"/>
  <c r="I184" i="1" s="1"/>
  <c r="F184" i="1"/>
  <c r="J183" i="1"/>
  <c r="G183" i="1"/>
  <c r="I183" i="1" s="1"/>
  <c r="F183" i="1"/>
  <c r="J182" i="1"/>
  <c r="G182" i="1"/>
  <c r="I182" i="1" s="1"/>
  <c r="F182" i="1"/>
  <c r="J181" i="1"/>
  <c r="G181" i="1"/>
  <c r="I181" i="1" s="1"/>
  <c r="F181" i="1"/>
  <c r="J180" i="1"/>
  <c r="G180" i="1"/>
  <c r="I180" i="1" s="1"/>
  <c r="F180" i="1"/>
  <c r="J179" i="1"/>
  <c r="J178" i="1"/>
  <c r="J177" i="1"/>
  <c r="G177" i="1"/>
  <c r="I177" i="1" s="1"/>
  <c r="F177" i="1"/>
  <c r="J176" i="1"/>
  <c r="G176" i="1"/>
  <c r="I176" i="1" s="1"/>
  <c r="F176" i="1"/>
  <c r="J175" i="1"/>
  <c r="G175" i="1"/>
  <c r="I175" i="1" s="1"/>
  <c r="F175" i="1"/>
  <c r="J174" i="1"/>
  <c r="G174" i="1"/>
  <c r="I174" i="1" s="1"/>
  <c r="F174" i="1"/>
  <c r="J173" i="1"/>
  <c r="G173" i="1"/>
  <c r="I173" i="1" s="1"/>
  <c r="F173" i="1"/>
  <c r="J172" i="1"/>
  <c r="G172" i="1"/>
  <c r="I172" i="1" s="1"/>
  <c r="F172" i="1"/>
  <c r="J171" i="1"/>
  <c r="G171" i="1"/>
  <c r="I171" i="1" s="1"/>
  <c r="F171" i="1"/>
  <c r="J170" i="1"/>
  <c r="G170" i="1"/>
  <c r="I170" i="1" s="1"/>
  <c r="F170" i="1"/>
  <c r="J169" i="1"/>
  <c r="G169" i="1"/>
  <c r="I169" i="1" s="1"/>
  <c r="F169" i="1"/>
  <c r="J168" i="1"/>
  <c r="G168" i="1"/>
  <c r="I168" i="1" s="1"/>
  <c r="F168" i="1"/>
  <c r="J167" i="1"/>
  <c r="G167" i="1"/>
  <c r="I167" i="1" s="1"/>
  <c r="F167" i="1"/>
  <c r="J166" i="1"/>
  <c r="G166" i="1"/>
  <c r="I166" i="1" s="1"/>
  <c r="F166" i="1"/>
  <c r="J165" i="1"/>
  <c r="G165" i="1"/>
  <c r="I165" i="1" s="1"/>
  <c r="F165" i="1"/>
  <c r="J164" i="1"/>
  <c r="G164" i="1"/>
  <c r="I164" i="1" s="1"/>
  <c r="F164" i="1"/>
  <c r="J163" i="1"/>
  <c r="G163" i="1"/>
  <c r="I163" i="1" s="1"/>
  <c r="F163" i="1"/>
  <c r="J162" i="1"/>
  <c r="G162" i="1"/>
  <c r="I162" i="1" s="1"/>
  <c r="F162" i="1"/>
  <c r="J161" i="1"/>
  <c r="G161" i="1"/>
  <c r="I161" i="1" s="1"/>
  <c r="F161" i="1"/>
  <c r="J160" i="1"/>
  <c r="G160" i="1"/>
  <c r="I160" i="1" s="1"/>
  <c r="F160" i="1"/>
  <c r="J159" i="1"/>
  <c r="G159" i="1"/>
  <c r="I159" i="1" s="1"/>
  <c r="F159" i="1"/>
  <c r="J158" i="1"/>
  <c r="G158" i="1"/>
  <c r="I158" i="1" s="1"/>
  <c r="F158" i="1"/>
  <c r="J157" i="1"/>
  <c r="G157" i="1"/>
  <c r="I157" i="1" s="1"/>
  <c r="F157" i="1"/>
  <c r="J156" i="1"/>
  <c r="G156" i="1"/>
  <c r="I156" i="1" s="1"/>
  <c r="F156" i="1"/>
  <c r="J155" i="1"/>
  <c r="G155" i="1"/>
  <c r="I155" i="1" s="1"/>
  <c r="F155" i="1"/>
  <c r="J154" i="1"/>
  <c r="G154" i="1"/>
  <c r="I154" i="1" s="1"/>
  <c r="F154" i="1"/>
  <c r="J153" i="1"/>
  <c r="G153" i="1"/>
  <c r="I153" i="1" s="1"/>
  <c r="F153" i="1"/>
  <c r="J152" i="1"/>
  <c r="G152" i="1"/>
  <c r="I152" i="1" s="1"/>
  <c r="F152" i="1"/>
  <c r="J151" i="1"/>
  <c r="G151" i="1"/>
  <c r="I151" i="1" s="1"/>
  <c r="F151" i="1"/>
  <c r="J150" i="1"/>
  <c r="G150" i="1"/>
  <c r="I150" i="1" s="1"/>
  <c r="F150" i="1"/>
  <c r="J149" i="1"/>
  <c r="G149" i="1"/>
  <c r="I149" i="1" s="1"/>
  <c r="F149" i="1"/>
  <c r="J148" i="1"/>
  <c r="J147" i="1"/>
  <c r="J146" i="1"/>
  <c r="G146" i="1"/>
  <c r="I146" i="1" s="1"/>
  <c r="F146" i="1"/>
  <c r="J145" i="1"/>
  <c r="G145" i="1"/>
  <c r="I145" i="1" s="1"/>
  <c r="F145" i="1"/>
  <c r="J144" i="1"/>
  <c r="G144" i="1"/>
  <c r="I144" i="1" s="1"/>
  <c r="F144" i="1"/>
  <c r="J143" i="1"/>
  <c r="G143" i="1"/>
  <c r="I143" i="1" s="1"/>
  <c r="F143" i="1"/>
  <c r="J142" i="1"/>
  <c r="G142" i="1"/>
  <c r="I142" i="1" s="1"/>
  <c r="F142" i="1"/>
  <c r="J141" i="1"/>
  <c r="G141" i="1"/>
  <c r="I141" i="1" s="1"/>
  <c r="F141" i="1"/>
  <c r="J140" i="1"/>
  <c r="G140" i="1"/>
  <c r="I140" i="1" s="1"/>
  <c r="F140" i="1"/>
  <c r="J139" i="1"/>
  <c r="G139" i="1"/>
  <c r="I139" i="1" s="1"/>
  <c r="F139" i="1"/>
  <c r="J138" i="1"/>
  <c r="J137" i="1"/>
  <c r="J136" i="1"/>
  <c r="G136" i="1"/>
  <c r="I136" i="1" s="1"/>
  <c r="F136" i="1"/>
  <c r="J135" i="1"/>
  <c r="G135" i="1"/>
  <c r="I135" i="1" s="1"/>
  <c r="F135" i="1"/>
  <c r="J134" i="1"/>
  <c r="G134" i="1"/>
  <c r="I134" i="1" s="1"/>
  <c r="F134" i="1"/>
  <c r="J133" i="1"/>
  <c r="G133" i="1"/>
  <c r="I133" i="1" s="1"/>
  <c r="F133" i="1"/>
  <c r="J132" i="1"/>
  <c r="G132" i="1"/>
  <c r="I132" i="1" s="1"/>
  <c r="F132" i="1"/>
  <c r="J131" i="1"/>
  <c r="G131" i="1"/>
  <c r="I131" i="1" s="1"/>
  <c r="F131" i="1"/>
  <c r="J130" i="1"/>
  <c r="G130" i="1"/>
  <c r="I130" i="1" s="1"/>
  <c r="F130" i="1"/>
  <c r="J129" i="1"/>
  <c r="G129" i="1"/>
  <c r="I129" i="1" s="1"/>
  <c r="F129" i="1"/>
  <c r="J128" i="1"/>
  <c r="G128" i="1"/>
  <c r="I128" i="1" s="1"/>
  <c r="F128" i="1"/>
  <c r="J127" i="1"/>
  <c r="G127" i="1"/>
  <c r="I127" i="1" s="1"/>
  <c r="F127" i="1"/>
  <c r="J126" i="1"/>
  <c r="G126" i="1"/>
  <c r="I126" i="1" s="1"/>
  <c r="F126" i="1"/>
  <c r="J125" i="1"/>
  <c r="G125" i="1"/>
  <c r="I125" i="1" s="1"/>
  <c r="F125" i="1"/>
  <c r="J124" i="1"/>
  <c r="G124" i="1"/>
  <c r="I124" i="1" s="1"/>
  <c r="F124" i="1"/>
  <c r="J123" i="1"/>
  <c r="G123" i="1"/>
  <c r="I123" i="1" s="1"/>
  <c r="F123" i="1"/>
  <c r="J122" i="1"/>
  <c r="G122" i="1"/>
  <c r="I122" i="1" s="1"/>
  <c r="F122" i="1"/>
  <c r="J121" i="1"/>
  <c r="G121" i="1"/>
  <c r="I121" i="1" s="1"/>
  <c r="F121" i="1"/>
  <c r="J120" i="1"/>
  <c r="G120" i="1"/>
  <c r="I120" i="1" s="1"/>
  <c r="F120" i="1"/>
  <c r="J119" i="1"/>
  <c r="G119" i="1"/>
  <c r="I119" i="1" s="1"/>
  <c r="F119" i="1"/>
  <c r="J118" i="1"/>
  <c r="J117" i="1"/>
  <c r="J116" i="1"/>
  <c r="G116" i="1"/>
  <c r="I116" i="1" s="1"/>
  <c r="F116" i="1"/>
  <c r="J115" i="1"/>
  <c r="G115" i="1"/>
  <c r="I115" i="1" s="1"/>
  <c r="F115" i="1"/>
  <c r="J114" i="1"/>
  <c r="G114" i="1"/>
  <c r="I114" i="1" s="1"/>
  <c r="F114" i="1"/>
  <c r="J113" i="1"/>
  <c r="G113" i="1"/>
  <c r="I113" i="1" s="1"/>
  <c r="F113" i="1"/>
  <c r="J112" i="1"/>
  <c r="G112" i="1"/>
  <c r="I112" i="1" s="1"/>
  <c r="F112" i="1"/>
  <c r="J111" i="1"/>
  <c r="G111" i="1"/>
  <c r="I111" i="1" s="1"/>
  <c r="F111" i="1"/>
  <c r="J110" i="1"/>
  <c r="G110" i="1"/>
  <c r="I110" i="1" s="1"/>
  <c r="F110" i="1"/>
  <c r="J109" i="1"/>
  <c r="G109" i="1"/>
  <c r="I109" i="1" s="1"/>
  <c r="F109" i="1"/>
  <c r="J108" i="1"/>
  <c r="G108" i="1"/>
  <c r="I108" i="1" s="1"/>
  <c r="F108" i="1"/>
  <c r="J107" i="1"/>
  <c r="G107" i="1"/>
  <c r="I107" i="1" s="1"/>
  <c r="F107" i="1"/>
  <c r="J106" i="1"/>
  <c r="G106" i="1"/>
  <c r="I106" i="1" s="1"/>
  <c r="F106" i="1"/>
  <c r="J105" i="1"/>
  <c r="G105" i="1"/>
  <c r="I105" i="1" s="1"/>
  <c r="F105" i="1"/>
  <c r="J104" i="1"/>
  <c r="G104" i="1"/>
  <c r="I104" i="1" s="1"/>
  <c r="F104" i="1"/>
  <c r="J103" i="1"/>
  <c r="G103" i="1"/>
  <c r="I103" i="1" s="1"/>
  <c r="F103" i="1"/>
  <c r="J102" i="1"/>
  <c r="G102" i="1"/>
  <c r="I102" i="1" s="1"/>
  <c r="F102" i="1"/>
  <c r="J101" i="1"/>
  <c r="G101" i="1"/>
  <c r="I101" i="1" s="1"/>
  <c r="F101" i="1"/>
  <c r="J100" i="1"/>
  <c r="G100" i="1"/>
  <c r="I100" i="1" s="1"/>
  <c r="F100" i="1"/>
  <c r="J99" i="1"/>
  <c r="G99" i="1"/>
  <c r="I99" i="1" s="1"/>
  <c r="F99" i="1"/>
  <c r="J98" i="1"/>
  <c r="G98" i="1"/>
  <c r="I98" i="1" s="1"/>
  <c r="F98" i="1"/>
  <c r="J97" i="1"/>
  <c r="G97" i="1"/>
  <c r="I97" i="1" s="1"/>
  <c r="F97" i="1"/>
  <c r="J96" i="1"/>
  <c r="G96" i="1"/>
  <c r="I96" i="1" s="1"/>
  <c r="F96" i="1"/>
  <c r="J95" i="1"/>
  <c r="G95" i="1"/>
  <c r="I95" i="1" s="1"/>
  <c r="F95" i="1"/>
  <c r="J94" i="1"/>
  <c r="G94" i="1"/>
  <c r="I94" i="1" s="1"/>
  <c r="F94" i="1"/>
  <c r="J93" i="1"/>
  <c r="G93" i="1"/>
  <c r="I93" i="1" s="1"/>
  <c r="F93" i="1"/>
  <c r="J92" i="1"/>
  <c r="G92" i="1"/>
  <c r="I92" i="1" s="1"/>
  <c r="F92" i="1"/>
  <c r="J91" i="1"/>
  <c r="J90" i="1"/>
  <c r="J89" i="1"/>
  <c r="G89" i="1"/>
  <c r="I89" i="1" s="1"/>
  <c r="F89" i="1"/>
  <c r="J88" i="1"/>
  <c r="G88" i="1"/>
  <c r="I88" i="1" s="1"/>
  <c r="F88" i="1"/>
  <c r="J87" i="1"/>
  <c r="G87" i="1"/>
  <c r="I87" i="1" s="1"/>
  <c r="F87" i="1"/>
  <c r="J86" i="1"/>
  <c r="F86" i="1"/>
  <c r="G86" i="1" s="1"/>
  <c r="I86" i="1" s="1"/>
  <c r="J85" i="1"/>
  <c r="G85" i="1"/>
  <c r="I85" i="1" s="1"/>
  <c r="F85" i="1"/>
  <c r="J84" i="1"/>
  <c r="F84" i="1"/>
  <c r="G84" i="1" s="1"/>
  <c r="I84" i="1" s="1"/>
  <c r="J83" i="1"/>
  <c r="G83" i="1"/>
  <c r="I83" i="1" s="1"/>
  <c r="F83" i="1"/>
  <c r="J82" i="1"/>
  <c r="F82" i="1"/>
  <c r="G82" i="1" s="1"/>
  <c r="I82" i="1" s="1"/>
  <c r="J81" i="1"/>
  <c r="G81" i="1"/>
  <c r="I81" i="1" s="1"/>
  <c r="F81" i="1"/>
  <c r="J80" i="1"/>
  <c r="G80" i="1"/>
  <c r="I80" i="1" s="1"/>
  <c r="F80" i="1"/>
  <c r="J79" i="1"/>
  <c r="G79" i="1"/>
  <c r="I79" i="1" s="1"/>
  <c r="F79" i="1"/>
  <c r="J78" i="1"/>
  <c r="F78" i="1"/>
  <c r="G78" i="1" s="1"/>
  <c r="I78" i="1" s="1"/>
  <c r="J77" i="1"/>
  <c r="G77" i="1"/>
  <c r="I77" i="1" s="1"/>
  <c r="F77" i="1"/>
  <c r="J76" i="1"/>
  <c r="F76" i="1"/>
  <c r="G76" i="1" s="1"/>
  <c r="I76" i="1" s="1"/>
  <c r="J75" i="1"/>
  <c r="G75" i="1"/>
  <c r="I75" i="1" s="1"/>
  <c r="F75" i="1"/>
  <c r="J74" i="1"/>
  <c r="F74" i="1"/>
  <c r="G74" i="1" s="1"/>
  <c r="I74" i="1" s="1"/>
  <c r="J73" i="1"/>
  <c r="G73" i="1"/>
  <c r="I73" i="1" s="1"/>
  <c r="F73" i="1"/>
  <c r="J72" i="1"/>
  <c r="G72" i="1"/>
  <c r="I72" i="1" s="1"/>
  <c r="F72" i="1"/>
  <c r="J71" i="1"/>
  <c r="G71" i="1"/>
  <c r="I71" i="1" s="1"/>
  <c r="F71" i="1"/>
  <c r="J70" i="1"/>
  <c r="F70" i="1"/>
  <c r="G70" i="1" s="1"/>
  <c r="I70" i="1" s="1"/>
  <c r="J69" i="1"/>
  <c r="G69" i="1"/>
  <c r="I69" i="1" s="1"/>
  <c r="F69" i="1"/>
  <c r="J68" i="1"/>
  <c r="F68" i="1"/>
  <c r="G68" i="1" s="1"/>
  <c r="I68" i="1" s="1"/>
  <c r="J67" i="1"/>
  <c r="G67" i="1"/>
  <c r="I67" i="1" s="1"/>
  <c r="F67" i="1"/>
  <c r="J66" i="1"/>
  <c r="F66" i="1"/>
  <c r="G66" i="1" s="1"/>
  <c r="I66" i="1" s="1"/>
  <c r="J65" i="1"/>
  <c r="G65" i="1"/>
  <c r="I65" i="1" s="1"/>
  <c r="F65" i="1"/>
  <c r="J64" i="1"/>
  <c r="G64" i="1"/>
  <c r="I64" i="1" s="1"/>
  <c r="F64" i="1"/>
  <c r="J63" i="1"/>
  <c r="G63" i="1"/>
  <c r="I63" i="1" s="1"/>
  <c r="F63" i="1"/>
  <c r="J62" i="1"/>
  <c r="F62" i="1"/>
  <c r="G62" i="1" s="1"/>
  <c r="I62" i="1" s="1"/>
  <c r="J61" i="1"/>
  <c r="G61" i="1"/>
  <c r="I61" i="1" s="1"/>
  <c r="F61" i="1"/>
  <c r="J60" i="1"/>
  <c r="F60" i="1"/>
  <c r="G60" i="1" s="1"/>
  <c r="I60" i="1" s="1"/>
  <c r="J59" i="1"/>
  <c r="G59" i="1"/>
  <c r="I59" i="1" s="1"/>
  <c r="F59" i="1"/>
  <c r="J58" i="1"/>
  <c r="F58" i="1"/>
  <c r="G58" i="1" s="1"/>
  <c r="I58" i="1" s="1"/>
  <c r="J57" i="1"/>
  <c r="G57" i="1"/>
  <c r="I57" i="1" s="1"/>
  <c r="F57" i="1"/>
  <c r="J56" i="1"/>
  <c r="G56" i="1"/>
  <c r="I56" i="1" s="1"/>
  <c r="F56" i="1"/>
  <c r="J55" i="1"/>
  <c r="G55" i="1"/>
  <c r="I55" i="1" s="1"/>
  <c r="F55" i="1"/>
  <c r="J54" i="1"/>
  <c r="J53" i="1"/>
  <c r="J52" i="1"/>
  <c r="I52" i="1"/>
  <c r="G52" i="1"/>
  <c r="F52" i="1"/>
  <c r="J51" i="1"/>
  <c r="G51" i="1"/>
  <c r="I51" i="1" s="1"/>
  <c r="F51" i="1"/>
  <c r="J50" i="1"/>
  <c r="I50" i="1"/>
  <c r="G50" i="1"/>
  <c r="F50" i="1"/>
  <c r="J49" i="1"/>
  <c r="G49" i="1"/>
  <c r="I49" i="1" s="1"/>
  <c r="F49" i="1"/>
  <c r="J48" i="1"/>
  <c r="G48" i="1"/>
  <c r="I48" i="1" s="1"/>
  <c r="F48" i="1"/>
  <c r="J47" i="1"/>
  <c r="G47" i="1"/>
  <c r="I47" i="1" s="1"/>
  <c r="F47" i="1"/>
  <c r="J46" i="1"/>
  <c r="I46" i="1"/>
  <c r="G46" i="1"/>
  <c r="F46" i="1"/>
  <c r="J45" i="1"/>
  <c r="G45" i="1"/>
  <c r="I45" i="1" s="1"/>
  <c r="F45" i="1"/>
  <c r="J44" i="1"/>
  <c r="G44" i="1"/>
  <c r="I44" i="1" s="1"/>
  <c r="F44" i="1"/>
  <c r="J43" i="1"/>
  <c r="G43" i="1"/>
  <c r="I43" i="1" s="1"/>
  <c r="F43" i="1"/>
  <c r="J42" i="1"/>
  <c r="I42" i="1"/>
  <c r="G42" i="1"/>
  <c r="F42" i="1"/>
  <c r="J41" i="1"/>
  <c r="G41" i="1"/>
  <c r="I41" i="1" s="1"/>
  <c r="F41" i="1"/>
  <c r="J40" i="1"/>
  <c r="G40" i="1"/>
  <c r="I40" i="1" s="1"/>
  <c r="F40" i="1"/>
  <c r="J39" i="1"/>
  <c r="G39" i="1"/>
  <c r="I39" i="1" s="1"/>
  <c r="F39" i="1"/>
  <c r="J38" i="1"/>
  <c r="G38" i="1"/>
  <c r="I38" i="1" s="1"/>
  <c r="F38" i="1"/>
  <c r="J37" i="1"/>
  <c r="G37" i="1"/>
  <c r="I37" i="1" s="1"/>
  <c r="F37" i="1"/>
  <c r="J36" i="1"/>
  <c r="I36" i="1"/>
  <c r="G36" i="1"/>
  <c r="F36" i="1"/>
  <c r="J35" i="1"/>
  <c r="G35" i="1"/>
  <c r="I35" i="1" s="1"/>
  <c r="F35" i="1"/>
  <c r="J34" i="1"/>
  <c r="I34" i="1"/>
  <c r="G34" i="1"/>
  <c r="F34" i="1"/>
  <c r="J33" i="1"/>
  <c r="G33" i="1"/>
  <c r="I33" i="1" s="1"/>
  <c r="F33" i="1"/>
  <c r="J32" i="1"/>
  <c r="G32" i="1"/>
  <c r="I32" i="1" s="1"/>
  <c r="F32" i="1"/>
  <c r="J31" i="1"/>
  <c r="G31" i="1"/>
  <c r="I31" i="1" s="1"/>
  <c r="F31" i="1"/>
  <c r="J30" i="1"/>
  <c r="I30" i="1"/>
  <c r="G30" i="1"/>
  <c r="F30" i="1"/>
  <c r="J29" i="1"/>
  <c r="G29" i="1"/>
  <c r="I29" i="1" s="1"/>
  <c r="F29" i="1"/>
  <c r="J28" i="1"/>
  <c r="G28" i="1"/>
  <c r="I28" i="1" s="1"/>
  <c r="F28" i="1"/>
  <c r="J27" i="1"/>
  <c r="G27" i="1"/>
  <c r="I27" i="1" s="1"/>
  <c r="F27" i="1"/>
  <c r="J26" i="1"/>
  <c r="I26" i="1"/>
  <c r="G26" i="1"/>
  <c r="F26" i="1"/>
  <c r="J25" i="1"/>
  <c r="G25" i="1"/>
  <c r="I25" i="1" s="1"/>
  <c r="F25" i="1"/>
  <c r="J24" i="1"/>
  <c r="G24" i="1"/>
  <c r="I24" i="1" s="1"/>
  <c r="F24" i="1"/>
  <c r="J23" i="1"/>
  <c r="G23" i="1"/>
  <c r="I23" i="1" s="1"/>
  <c r="F23" i="1"/>
  <c r="J22" i="1"/>
  <c r="G22" i="1"/>
  <c r="I22" i="1" s="1"/>
  <c r="F22" i="1"/>
  <c r="J21" i="1"/>
  <c r="I21" i="1"/>
  <c r="G21" i="1"/>
  <c r="F21" i="1"/>
  <c r="J20" i="1"/>
  <c r="G20" i="1"/>
  <c r="I20" i="1" s="1"/>
  <c r="F20" i="1"/>
  <c r="J19" i="1"/>
  <c r="I19" i="1"/>
  <c r="G19" i="1"/>
  <c r="F19" i="1"/>
  <c r="J18" i="1"/>
  <c r="G18" i="1"/>
  <c r="I18" i="1" s="1"/>
  <c r="F18" i="1"/>
  <c r="J17" i="1"/>
  <c r="I17" i="1"/>
  <c r="G17" i="1"/>
  <c r="F17" i="1"/>
  <c r="J16" i="1"/>
  <c r="G16" i="1"/>
  <c r="I16" i="1" s="1"/>
  <c r="F16" i="1"/>
  <c r="J15" i="1"/>
  <c r="I15" i="1"/>
  <c r="G15" i="1"/>
  <c r="F15" i="1"/>
  <c r="J14" i="1"/>
  <c r="G14" i="1"/>
  <c r="I14" i="1" s="1"/>
  <c r="F14" i="1"/>
  <c r="J13" i="1"/>
  <c r="I13" i="1"/>
  <c r="G13" i="1"/>
  <c r="F13" i="1"/>
  <c r="J12" i="1"/>
  <c r="G12" i="1"/>
  <c r="I12" i="1" s="1"/>
  <c r="F12" i="1"/>
  <c r="J11" i="1"/>
  <c r="I11" i="1"/>
  <c r="G11" i="1"/>
  <c r="F11" i="1"/>
  <c r="J10" i="1"/>
  <c r="G10" i="1"/>
  <c r="I10" i="1" s="1"/>
  <c r="F10" i="1"/>
  <c r="J9" i="1"/>
  <c r="I9" i="1"/>
  <c r="G9" i="1"/>
  <c r="F9" i="1"/>
  <c r="J8" i="1"/>
  <c r="G8" i="1"/>
  <c r="I8" i="1" s="1"/>
  <c r="F8" i="1"/>
  <c r="J7" i="1"/>
  <c r="I7" i="1"/>
  <c r="G7" i="1"/>
  <c r="F7" i="1"/>
  <c r="J6" i="1"/>
  <c r="G6" i="1"/>
  <c r="I6" i="1" s="1"/>
  <c r="F6" i="1"/>
  <c r="J5" i="1"/>
  <c r="I5" i="1"/>
  <c r="G5" i="1"/>
  <c r="F5" i="1"/>
  <c r="J4" i="1"/>
  <c r="G4" i="1"/>
  <c r="F4" i="1"/>
  <c r="F359" i="1" l="1"/>
  <c r="F363" i="1" s="1"/>
  <c r="G359" i="1"/>
  <c r="G363" i="1" s="1"/>
  <c r="I4" i="1"/>
  <c r="I359" i="1" s="1"/>
</calcChain>
</file>

<file path=xl/sharedStrings.xml><?xml version="1.0" encoding="utf-8"?>
<sst xmlns="http://schemas.openxmlformats.org/spreadsheetml/2006/main" count="1604" uniqueCount="752">
  <si>
    <t>VÝPOČET ČLENSKÉHO PŘÍSPĚVKU AK / AO PRO ROK 2018</t>
  </si>
  <si>
    <t>číslo oddílu = VS (zasláno potvrzení o platbě)</t>
  </si>
  <si>
    <t>atletický klub / oddíl název 2018</t>
  </si>
  <si>
    <t>Kraj</t>
  </si>
  <si>
    <t>vykázaný počet evidovaných členů</t>
  </si>
  <si>
    <t>základní příspěvek</t>
  </si>
  <si>
    <t>příspěvek podle počtu evidovaných členů</t>
  </si>
  <si>
    <t>výše členského příspěvku celkem</t>
  </si>
  <si>
    <t>již uhrazeno</t>
  </si>
  <si>
    <t>k úhradě</t>
  </si>
  <si>
    <t>Již uhrazeno (text)</t>
  </si>
  <si>
    <t>uhrazeno dne</t>
  </si>
  <si>
    <t>způsob úhrady</t>
  </si>
  <si>
    <t>Zkratka</t>
  </si>
  <si>
    <t>TJ Bohemians Praha</t>
  </si>
  <si>
    <t>01</t>
  </si>
  <si>
    <t>9.3.2018</t>
  </si>
  <si>
    <t>BA</t>
  </si>
  <si>
    <t>BOHPR</t>
  </si>
  <si>
    <t>TJ Liga 100 Praha</t>
  </si>
  <si>
    <t>L100P</t>
  </si>
  <si>
    <t>TJ Sokol Praha Královské Vinohrady</t>
  </si>
  <si>
    <t>2.2.2018</t>
  </si>
  <si>
    <t>VINPR</t>
  </si>
  <si>
    <t>SK Jeseniova</t>
  </si>
  <si>
    <t>JESPR</t>
  </si>
  <si>
    <t>SK DVOJKA Praha z.s.</t>
  </si>
  <si>
    <t>7.2.2018</t>
  </si>
  <si>
    <t>DVOPR</t>
  </si>
  <si>
    <t>Spartak Praha 4</t>
  </si>
  <si>
    <t>16.2.2018</t>
  </si>
  <si>
    <t>SPPR4</t>
  </si>
  <si>
    <t>Sportovní chůze Praha, z. s.</t>
  </si>
  <si>
    <t>30.1.2018</t>
  </si>
  <si>
    <t>SCHPR</t>
  </si>
  <si>
    <t>ŠSK ZŠ Filosofská Praha</t>
  </si>
  <si>
    <t>5.2.2018</t>
  </si>
  <si>
    <t>JITPR</t>
  </si>
  <si>
    <t>SK Aktis Praha z.s.</t>
  </si>
  <si>
    <t>9.4.2018</t>
  </si>
  <si>
    <t>AKTPR</t>
  </si>
  <si>
    <t>SC Radotín Praha</t>
  </si>
  <si>
    <t>RADPR</t>
  </si>
  <si>
    <t>TJ Stodůlky Praha, z.s.</t>
  </si>
  <si>
    <t>14.2.2018</t>
  </si>
  <si>
    <t>STOPR</t>
  </si>
  <si>
    <t>SK Aritma Praha</t>
  </si>
  <si>
    <t>23.4.2018</t>
  </si>
  <si>
    <t>ARIPR</t>
  </si>
  <si>
    <t>TJ ČZU Praha, z.s.</t>
  </si>
  <si>
    <t>21.2.2018</t>
  </si>
  <si>
    <t>CZUPR</t>
  </si>
  <si>
    <t>TJ Dukla Praha</t>
  </si>
  <si>
    <t>28.2.2018</t>
  </si>
  <si>
    <t>DUKPR</t>
  </si>
  <si>
    <t>SK Kotlářka Praha, z.s.</t>
  </si>
  <si>
    <t>8.3.2018</t>
  </si>
  <si>
    <t>KOTPR</t>
  </si>
  <si>
    <t>PSK Olymp Praha, z.s.</t>
  </si>
  <si>
    <t>OLYPR</t>
  </si>
  <si>
    <t>Univerzitní sportovní klub Praha</t>
  </si>
  <si>
    <t>USKPR</t>
  </si>
  <si>
    <t>A. C. Sparta Praha</t>
  </si>
  <si>
    <t>27.3.2018</t>
  </si>
  <si>
    <t>SPAPR</t>
  </si>
  <si>
    <t>AC Praha 1890</t>
  </si>
  <si>
    <t>2.3.2018</t>
  </si>
  <si>
    <t>ACPRA</t>
  </si>
  <si>
    <t>SRI CHINMOY TEAM Praha</t>
  </si>
  <si>
    <t>1.3.2018</t>
  </si>
  <si>
    <t>SCTPR</t>
  </si>
  <si>
    <t>Atletický školní klub Mazurská, z. s.</t>
  </si>
  <si>
    <t>SBOPR</t>
  </si>
  <si>
    <t>TJ Sokol Kbely Praha</t>
  </si>
  <si>
    <t>17.4.2018</t>
  </si>
  <si>
    <t>KBEPR</t>
  </si>
  <si>
    <t>ŠAK Novoborská Praha</t>
  </si>
  <si>
    <t>23.2.2018</t>
  </si>
  <si>
    <t>NOVPR</t>
  </si>
  <si>
    <t>ŠSK Újezd nad Lesy-Praha</t>
  </si>
  <si>
    <t>9.2.2018</t>
  </si>
  <si>
    <t>UJPR9</t>
  </si>
  <si>
    <t>ASK Slavia Praha</t>
  </si>
  <si>
    <t>29.3.2018</t>
  </si>
  <si>
    <t>SLAPR</t>
  </si>
  <si>
    <t>ATLETIKA HOSTIVAŘ z.s.</t>
  </si>
  <si>
    <t>ATHOS</t>
  </si>
  <si>
    <t>AC Ranck Praha</t>
  </si>
  <si>
    <t>13.2.2018</t>
  </si>
  <si>
    <t>HO</t>
  </si>
  <si>
    <t>RANPR</t>
  </si>
  <si>
    <t>VSK FTVS Praha</t>
  </si>
  <si>
    <t>FTVSP</t>
  </si>
  <si>
    <t>Atletika Človíček, z. s.</t>
  </si>
  <si>
    <t>ATCLO</t>
  </si>
  <si>
    <t>TJ Sokol Dolní Počernice</t>
  </si>
  <si>
    <t>14.3.2018</t>
  </si>
  <si>
    <t>DOLPO</t>
  </si>
  <si>
    <t>Prague International Marathon</t>
  </si>
  <si>
    <t>PRAIM</t>
  </si>
  <si>
    <t>Atletika Knoflík</t>
  </si>
  <si>
    <t>ATKNO</t>
  </si>
  <si>
    <t>SMOLA CHŮZE Praha</t>
  </si>
  <si>
    <t>12.2.2018</t>
  </si>
  <si>
    <t>SMOCH</t>
  </si>
  <si>
    <t>ATLETIK RUDNÁ</t>
  </si>
  <si>
    <t>ATRUD</t>
  </si>
  <si>
    <t>TJ Sokol Horní Počernice</t>
  </si>
  <si>
    <t>6.3.2018</t>
  </si>
  <si>
    <t>SOKHP</t>
  </si>
  <si>
    <t>ASK Altsport z.s.</t>
  </si>
  <si>
    <t>ASKAL</t>
  </si>
  <si>
    <t>Atletika Jižní Město z.s.</t>
  </si>
  <si>
    <t>ATLJM</t>
  </si>
  <si>
    <t>RBZ PRAHA</t>
  </si>
  <si>
    <t>RBZPR</t>
  </si>
  <si>
    <t xml:space="preserve">Báječné ženy v běhu </t>
  </si>
  <si>
    <t>BZENY</t>
  </si>
  <si>
    <t>Tělocvičná jednota Sokol I. Smíchov</t>
  </si>
  <si>
    <t>SMICH</t>
  </si>
  <si>
    <t>SK DNF</t>
  </si>
  <si>
    <t>SKDNF</t>
  </si>
  <si>
    <t>ŠAKAL Praha – Kbely, z. s.</t>
  </si>
  <si>
    <t>13.3.2018</t>
  </si>
  <si>
    <t>SRPSK</t>
  </si>
  <si>
    <t>Juniorský maratonský klub, z. s.</t>
  </si>
  <si>
    <t>JUMAR</t>
  </si>
  <si>
    <t>HESU, z.s.</t>
  </si>
  <si>
    <t>HESUP</t>
  </si>
  <si>
    <t>Český běžecký klub, z.s.</t>
  </si>
  <si>
    <t>31.3.2018</t>
  </si>
  <si>
    <t>BEZEC</t>
  </si>
  <si>
    <t xml:space="preserve"> zápočet</t>
  </si>
  <si>
    <t>SK Míle, z.s.</t>
  </si>
  <si>
    <t>SKMIL</t>
  </si>
  <si>
    <t>AK VEGA z.s.</t>
  </si>
  <si>
    <t>20.3.2018</t>
  </si>
  <si>
    <t>VEGPR</t>
  </si>
  <si>
    <t>SK Antonína Čermáka z. s.</t>
  </si>
  <si>
    <t>CERMA</t>
  </si>
  <si>
    <t>Sportovní Akademie Praha, z.s.</t>
  </si>
  <si>
    <t>SAKPR</t>
  </si>
  <si>
    <t>ULTIMA K.LAP TEAM</t>
  </si>
  <si>
    <t>02</t>
  </si>
  <si>
    <t>ULTPR</t>
  </si>
  <si>
    <t>TJ Lokomotiva Beroun z.s.</t>
  </si>
  <si>
    <t>3.2.2018</t>
  </si>
  <si>
    <t>VA</t>
  </si>
  <si>
    <t>BEROU</t>
  </si>
  <si>
    <t>AC Čáslav z.s.</t>
  </si>
  <si>
    <t>CASLA</t>
  </si>
  <si>
    <t>TJ Spartak Čelákovice,z.s.</t>
  </si>
  <si>
    <t>12.3.2018</t>
  </si>
  <si>
    <t>CELAK</t>
  </si>
  <si>
    <t>TJ Slavoj Český Brod, z.s.</t>
  </si>
  <si>
    <t>CBROD</t>
  </si>
  <si>
    <t>TJ Spartak Hořovice</t>
  </si>
  <si>
    <t>HOROV</t>
  </si>
  <si>
    <t>A. C. TEPO Kladno</t>
  </si>
  <si>
    <t>TEKLA</t>
  </si>
  <si>
    <t>Maratón klub Kladno, z.s.</t>
  </si>
  <si>
    <t>20.2.2018</t>
  </si>
  <si>
    <t>MAKLA</t>
  </si>
  <si>
    <t>TJ Sokol Kolín-atletika</t>
  </si>
  <si>
    <t>19.2.2018</t>
  </si>
  <si>
    <t>KOLIN</t>
  </si>
  <si>
    <t>SKP Olympia Kutná Hora z.s.</t>
  </si>
  <si>
    <t>6.2.2018</t>
  </si>
  <si>
    <t>OLYKH</t>
  </si>
  <si>
    <t>TJ Sokol na Mělníce, oddíl atletiky</t>
  </si>
  <si>
    <t>19.3.2018</t>
  </si>
  <si>
    <t>SOMEL</t>
  </si>
  <si>
    <t>TJ Neratovice</t>
  </si>
  <si>
    <t>NERAT</t>
  </si>
  <si>
    <t>SKP Nymburk, z.s.</t>
  </si>
  <si>
    <t>SKPNB</t>
  </si>
  <si>
    <t>TJ Lokomotiva Rakovník</t>
  </si>
  <si>
    <t>RAKOV</t>
  </si>
  <si>
    <t>Sokol Roztoky u Prahy</t>
  </si>
  <si>
    <t>6.1.2018</t>
  </si>
  <si>
    <t>ROZTO</t>
  </si>
  <si>
    <t>TJ Kavalier Sázava</t>
  </si>
  <si>
    <t>26.3.2018</t>
  </si>
  <si>
    <t>SAZAV</t>
  </si>
  <si>
    <t>AS E. Zátopka Stará Boleslav, z.s.</t>
  </si>
  <si>
    <t>11.4.2018</t>
  </si>
  <si>
    <t>STREZ</t>
  </si>
  <si>
    <t>Atletika Stará Boleslav, z.s.</t>
  </si>
  <si>
    <t>STBOL</t>
  </si>
  <si>
    <t>TJ Spartak Vlašim</t>
  </si>
  <si>
    <t>VLASI</t>
  </si>
  <si>
    <t>TJ Lokomotiva Zdice</t>
  </si>
  <si>
    <t>12.4.2018</t>
  </si>
  <si>
    <t>ZDICE</t>
  </si>
  <si>
    <t>SK Sporting Příbram, Z.S.</t>
  </si>
  <si>
    <t>19.4.2018</t>
  </si>
  <si>
    <t>SKPRI</t>
  </si>
  <si>
    <t>Atletický oddíl - STŘELA Žebrák, z.s.</t>
  </si>
  <si>
    <t>STRZE</t>
  </si>
  <si>
    <t xml:space="preserve">T.J. Sokol Říčany a Radošovice  </t>
  </si>
  <si>
    <t>AORIC</t>
  </si>
  <si>
    <t>SK Babice</t>
  </si>
  <si>
    <t>18.4.2018</t>
  </si>
  <si>
    <t>BABIC</t>
  </si>
  <si>
    <t>TJ Jiskra Zruč nad Sázavou z.s.</t>
  </si>
  <si>
    <t>JIZRU</t>
  </si>
  <si>
    <t>AO TJ Sokol Unhošť</t>
  </si>
  <si>
    <t>UNHO</t>
  </si>
  <si>
    <t>ŠSK Slaný</t>
  </si>
  <si>
    <t>SSKSL</t>
  </si>
  <si>
    <t>Atletický oddíl SK Městec Králové</t>
  </si>
  <si>
    <t>MKRAL</t>
  </si>
  <si>
    <t>Sportovní Centrum Nové Strašecí, z. s.</t>
  </si>
  <si>
    <t>SCNSA</t>
  </si>
  <si>
    <t>Atletika Benešov</t>
  </si>
  <si>
    <t>ATBEN</t>
  </si>
  <si>
    <t>SK Zvole, z.s.</t>
  </si>
  <si>
    <t>ZVOLE</t>
  </si>
  <si>
    <t>Atletika Líbeznice</t>
  </si>
  <si>
    <t>LIBEZ</t>
  </si>
  <si>
    <t>SK Sokol Zlatníky, z.s</t>
  </si>
  <si>
    <t>ZLATN</t>
  </si>
  <si>
    <t>Sportovní klub LS Kladno, z. s.</t>
  </si>
  <si>
    <t>LSKLA</t>
  </si>
  <si>
    <t>TJ Sokol Kralupy nad Vltavou</t>
  </si>
  <si>
    <t>SOKRA</t>
  </si>
  <si>
    <t>Bechyňský atlet.klub Bechyně</t>
  </si>
  <si>
    <t>03</t>
  </si>
  <si>
    <t>28.3.2018</t>
  </si>
  <si>
    <t>BECHY</t>
  </si>
  <si>
    <t>ŠSK ZŠ Borotín</t>
  </si>
  <si>
    <t>SSKBO</t>
  </si>
  <si>
    <t>TJ SK Čéčova Č.Budějovice</t>
  </si>
  <si>
    <t>CECCB</t>
  </si>
  <si>
    <t>SK Čtyři Dvory Č. Budějovice</t>
  </si>
  <si>
    <t>4DVCB</t>
  </si>
  <si>
    <t>TJ KOH-I-NOOR Č.Budějovice, z.s.</t>
  </si>
  <si>
    <t>22.3.2018</t>
  </si>
  <si>
    <t>KINCB</t>
  </si>
  <si>
    <t>SKP České Budějovice</t>
  </si>
  <si>
    <t>SKPCB</t>
  </si>
  <si>
    <t>T. J. Sokol České Budějovice</t>
  </si>
  <si>
    <t>SOKCB</t>
  </si>
  <si>
    <t>Atletic Club Čimelice</t>
  </si>
  <si>
    <t>16.4.2018</t>
  </si>
  <si>
    <t>CIMEL</t>
  </si>
  <si>
    <t>TJ Chyšky,z.s.</t>
  </si>
  <si>
    <t>CHYSK</t>
  </si>
  <si>
    <t>TJ Sokol Milevsko</t>
  </si>
  <si>
    <t>8.2.2018</t>
  </si>
  <si>
    <t>MILEV</t>
  </si>
  <si>
    <t>TJ Nová Včelnice, z.s.</t>
  </si>
  <si>
    <t>NVCEL</t>
  </si>
  <si>
    <t>TJ ČZ Strakonice</t>
  </si>
  <si>
    <t>CZSTR</t>
  </si>
  <si>
    <t>TJ VS Tábor, z. s.</t>
  </si>
  <si>
    <t>TABOR</t>
  </si>
  <si>
    <t>TJ Lokomotiva Veselí nad Lužnicí z.s.</t>
  </si>
  <si>
    <t>VESEL</t>
  </si>
  <si>
    <t>TJ BLATNÁ z.s.</t>
  </si>
  <si>
    <t>BLATN</t>
  </si>
  <si>
    <t>TJ Jiskra Třeboň</t>
  </si>
  <si>
    <t>21.3.2018</t>
  </si>
  <si>
    <t>JITRE</t>
  </si>
  <si>
    <t>TJ Jiskra Nová Bystřice, z.s.</t>
  </si>
  <si>
    <t>JINBY</t>
  </si>
  <si>
    <t>Atletika Katovice o.s.</t>
  </si>
  <si>
    <t>15.3.2018</t>
  </si>
  <si>
    <t>KATOV</t>
  </si>
  <si>
    <t>Atletika Písek, z.s.</t>
  </si>
  <si>
    <t>7.3.2018</t>
  </si>
  <si>
    <t>ATPIS</t>
  </si>
  <si>
    <t>SKOK J. Hradec, z.s.</t>
  </si>
  <si>
    <t>SKOKJH</t>
  </si>
  <si>
    <t>SK Větřní</t>
  </si>
  <si>
    <t>SKVET</t>
  </si>
  <si>
    <t>Jihočeský klub maratonců z.s.</t>
  </si>
  <si>
    <t>JHKMA</t>
  </si>
  <si>
    <t>VESELÁ ATLETIKA, z.s.</t>
  </si>
  <si>
    <t>6.4.2018</t>
  </si>
  <si>
    <t>VESAT</t>
  </si>
  <si>
    <t>Atletika Prachatice</t>
  </si>
  <si>
    <t>ATPRA</t>
  </si>
  <si>
    <t>HESU-České Budějovice, z.s.</t>
  </si>
  <si>
    <t>HESUC</t>
  </si>
  <si>
    <t>AC Domažlice, z. s.</t>
  </si>
  <si>
    <t>04</t>
  </si>
  <si>
    <t>DOMAZ</t>
  </si>
  <si>
    <t>Atletika Klatovy</t>
  </si>
  <si>
    <t>ATKLA</t>
  </si>
  <si>
    <t>ATLETCLUB Nýřany, z.s.</t>
  </si>
  <si>
    <t>NYRAN</t>
  </si>
  <si>
    <t>TJ Sokol SG Plzeň-Petřín</t>
  </si>
  <si>
    <t>SOPLZ</t>
  </si>
  <si>
    <t>AK ŠKODA Plzeň</t>
  </si>
  <si>
    <t>27.2.2018</t>
  </si>
  <si>
    <t>SKPLZ</t>
  </si>
  <si>
    <t>AC Falcon Rokycany z.s.</t>
  </si>
  <si>
    <t>5.3.2018</t>
  </si>
  <si>
    <t>ROKYC</t>
  </si>
  <si>
    <t>TJ Baník Stříbro, spolek</t>
  </si>
  <si>
    <t>STRIB</t>
  </si>
  <si>
    <t>TJ Sušice</t>
  </si>
  <si>
    <t>SUSIC</t>
  </si>
  <si>
    <t>TJ Slavoj Tachov, z. s.</t>
  </si>
  <si>
    <t>TACHO</t>
  </si>
  <si>
    <t>ACK Domažlice, z.s.</t>
  </si>
  <si>
    <t>ACKDO</t>
  </si>
  <si>
    <t>SC MARATHON PLZEŇ,z.s.</t>
  </si>
  <si>
    <t>MAPLZ</t>
  </si>
  <si>
    <t>MÍLAŘI Domažlice</t>
  </si>
  <si>
    <t>2.1.2018</t>
  </si>
  <si>
    <t>MILDO</t>
  </si>
  <si>
    <t>14.03.2018 doplatek 10.700 Kč</t>
  </si>
  <si>
    <t>ŠAK při ZŠ Přeštice</t>
  </si>
  <si>
    <t>PREST</t>
  </si>
  <si>
    <t>DDM Stod</t>
  </si>
  <si>
    <t>OSTOD</t>
  </si>
  <si>
    <t>AKM Viktoria Plzeň</t>
  </si>
  <si>
    <t>VIPLZ</t>
  </si>
  <si>
    <t>Plzeňská sportovní o.p.s.</t>
  </si>
  <si>
    <t>PLSPO</t>
  </si>
  <si>
    <t>Tělocvičná jednota Sokol Plzeň 1</t>
  </si>
  <si>
    <t>SOPL1</t>
  </si>
  <si>
    <t>Rozběháme Česko, z.ú</t>
  </si>
  <si>
    <t>RCTYM</t>
  </si>
  <si>
    <t>SKP Union Cheb - z.s.</t>
  </si>
  <si>
    <t>05</t>
  </si>
  <si>
    <t>UNICH</t>
  </si>
  <si>
    <t>ŠAK Chodov, z. s.</t>
  </si>
  <si>
    <t>CHODO</t>
  </si>
  <si>
    <t>Athletic club Mariánské Lázně, z.s.</t>
  </si>
  <si>
    <t>ACMLA</t>
  </si>
  <si>
    <t>TJ MDDM Ostrov</t>
  </si>
  <si>
    <t>OSTRO</t>
  </si>
  <si>
    <t>AK Sokolov</t>
  </si>
  <si>
    <t>AKSOK</t>
  </si>
  <si>
    <t>TRIATLET Karlovy Vary z.s.</t>
  </si>
  <si>
    <t>TRIKV</t>
  </si>
  <si>
    <t>SC Start Karlovy Vary</t>
  </si>
  <si>
    <t>16.3.2018</t>
  </si>
  <si>
    <t>SCSKV</t>
  </si>
  <si>
    <t>PROFI SPORT Cheb z.s.</t>
  </si>
  <si>
    <t>PSCHE</t>
  </si>
  <si>
    <t>AK Bílina</t>
  </si>
  <si>
    <t>06</t>
  </si>
  <si>
    <t>BILIN</t>
  </si>
  <si>
    <t>ASK Děčín</t>
  </si>
  <si>
    <t>DECIN</t>
  </si>
  <si>
    <t>AK Slovan Duchcov</t>
  </si>
  <si>
    <t>DUCHC</t>
  </si>
  <si>
    <t>AFK LoKo Chomutov</t>
  </si>
  <si>
    <t>LOCHO</t>
  </si>
  <si>
    <t>TJ VTŽ CHOMUTOV,z.s.</t>
  </si>
  <si>
    <t>TJCHO</t>
  </si>
  <si>
    <t>ATLETIKA Kadaň z.s.</t>
  </si>
  <si>
    <t>ATKAD</t>
  </si>
  <si>
    <t>Atletika Litvínov, z.s.</t>
  </si>
  <si>
    <t>LITVI</t>
  </si>
  <si>
    <t>ASK Lovosice</t>
  </si>
  <si>
    <t>LOVOS</t>
  </si>
  <si>
    <t>AK Most</t>
  </si>
  <si>
    <t>4.4.2018</t>
  </si>
  <si>
    <t>AKMOS</t>
  </si>
  <si>
    <t>ASK ELNA Počerady</t>
  </si>
  <si>
    <t>POCER</t>
  </si>
  <si>
    <t>USK PROVOD Ústí n/L.</t>
  </si>
  <si>
    <t>USKUL</t>
  </si>
  <si>
    <t>TJ HVĚZDA Trnovany</t>
  </si>
  <si>
    <t>TRNOV</t>
  </si>
  <si>
    <t>AK Žatec</t>
  </si>
  <si>
    <t>20.4.2018</t>
  </si>
  <si>
    <t>ZATEC</t>
  </si>
  <si>
    <t>AO TJ Baník Meziboří</t>
  </si>
  <si>
    <t>MEZIB</t>
  </si>
  <si>
    <t>BK BĚKODO při TJ Loko Teplice</t>
  </si>
  <si>
    <t>26.2.2018</t>
  </si>
  <si>
    <t>BKTEP</t>
  </si>
  <si>
    <t>TJ Krupka</t>
  </si>
  <si>
    <t>23.3.2018</t>
  </si>
  <si>
    <t>KRUPK</t>
  </si>
  <si>
    <t>TJ Klášterec nad Ohří, z.s.</t>
  </si>
  <si>
    <t>1.2.2018</t>
  </si>
  <si>
    <t>KLAST</t>
  </si>
  <si>
    <t>TJ Sokol Roudnice n/L.</t>
  </si>
  <si>
    <t>ROUDN</t>
  </si>
  <si>
    <t>Athletic Club Ústí n/L. z.s.</t>
  </si>
  <si>
    <t>ATCUL</t>
  </si>
  <si>
    <t>AK při ZŠ Prokopa Holého Louny, z.s.</t>
  </si>
  <si>
    <t>ZSLOU</t>
  </si>
  <si>
    <t>Sportovní klub ATLETIKA PRO DĚTI z.s.</t>
  </si>
  <si>
    <t>SKAPD</t>
  </si>
  <si>
    <t>AK Chotěšov z. s.</t>
  </si>
  <si>
    <t>AKCHO</t>
  </si>
  <si>
    <t>Běžecký klub F-C Kadaň</t>
  </si>
  <si>
    <t>5.4.2018</t>
  </si>
  <si>
    <t>BKFCK</t>
  </si>
  <si>
    <t>Bohemia sport Žatec z.s.</t>
  </si>
  <si>
    <t>BSZAT</t>
  </si>
  <si>
    <t>TJ KVS Štětí, z.s.</t>
  </si>
  <si>
    <t>STETI</t>
  </si>
  <si>
    <t>SK Junior Teplice z.s.</t>
  </si>
  <si>
    <t>JUNTE</t>
  </si>
  <si>
    <t>Běžecký klub Louny, z.s.</t>
  </si>
  <si>
    <t>3.4.2018</t>
  </si>
  <si>
    <t>BKLOU</t>
  </si>
  <si>
    <t>Atletický oddíl TJ SOKOL Obrnice</t>
  </si>
  <si>
    <t>SOOBR</t>
  </si>
  <si>
    <t>Běžecký klub Spořice, z. s.</t>
  </si>
  <si>
    <t>BKSPO</t>
  </si>
  <si>
    <t>Dům dětí a mládeže Cvikováček Cvikov</t>
  </si>
  <si>
    <t>07</t>
  </si>
  <si>
    <t>CVIKO</t>
  </si>
  <si>
    <t>AC Česká Lípa</t>
  </si>
  <si>
    <t>ACCLI</t>
  </si>
  <si>
    <t>TJ Desná, z.s.</t>
  </si>
  <si>
    <t>DESNA</t>
  </si>
  <si>
    <t>TJ LIAZ Jablonec n/N., z.s.</t>
  </si>
  <si>
    <t>LIAZJ</t>
  </si>
  <si>
    <t>ŠAK při 5. ZŠ Jablonec n/N.</t>
  </si>
  <si>
    <t>ZSJAB</t>
  </si>
  <si>
    <t>ŠAK SG Jablonec n/N.</t>
  </si>
  <si>
    <t>SGJAB</t>
  </si>
  <si>
    <t>SK ZŠ Jablonné v Podj., z.s.</t>
  </si>
  <si>
    <t>JABPJ</t>
  </si>
  <si>
    <t>AC TJ Jičín</t>
  </si>
  <si>
    <t>JICIN</t>
  </si>
  <si>
    <t>AC Slovan Liberec, z.s.</t>
  </si>
  <si>
    <t>SNLIB</t>
  </si>
  <si>
    <t>AK Lomnice nad Popelkou, z.s.</t>
  </si>
  <si>
    <t>LOMNP</t>
  </si>
  <si>
    <t>AC Mladá Boleslav z.s.</t>
  </si>
  <si>
    <t>MLBOL</t>
  </si>
  <si>
    <t>TJ Jiskra Nový Bor</t>
  </si>
  <si>
    <t>NOBOR</t>
  </si>
  <si>
    <t>TJ Rumburk</t>
  </si>
  <si>
    <t>TJRUM</t>
  </si>
  <si>
    <t>AAK TJ Turnov</t>
  </si>
  <si>
    <t>AAKTU</t>
  </si>
  <si>
    <t>AC Turnov, z. s.</t>
  </si>
  <si>
    <t>ACTUR</t>
  </si>
  <si>
    <t>TJ Slovan Varnsdorf, z.s.</t>
  </si>
  <si>
    <t>VARNS</t>
  </si>
  <si>
    <t>AC Jablonec nad Nisou, z. s.</t>
  </si>
  <si>
    <t>15.2.2018</t>
  </si>
  <si>
    <t>ACJAB</t>
  </si>
  <si>
    <t>Sportovní klub Studenec. z.s.</t>
  </si>
  <si>
    <t>STUDE</t>
  </si>
  <si>
    <t>Všestranný sportovní klub Mladá Boleslav</t>
  </si>
  <si>
    <t>VSKMB</t>
  </si>
  <si>
    <t>AC Rumburk, z.s.</t>
  </si>
  <si>
    <t>ACRBK</t>
  </si>
  <si>
    <t>HESU-Liberec, z.s.</t>
  </si>
  <si>
    <t>HESUL</t>
  </si>
  <si>
    <t>TJ Slovan Frýdlant, spolek</t>
  </si>
  <si>
    <t>FRYDL</t>
  </si>
  <si>
    <t>Oddíl atletiky SKP MAJÁK</t>
  </si>
  <si>
    <t>MAJAK</t>
  </si>
  <si>
    <t>TJ Jilemnice</t>
  </si>
  <si>
    <t>08</t>
  </si>
  <si>
    <t>22.2.2018</t>
  </si>
  <si>
    <t>JILEM</t>
  </si>
  <si>
    <t>SK Dobruška z.s.</t>
  </si>
  <si>
    <t>DOBRU</t>
  </si>
  <si>
    <t>TJ Dvůr Králové n/L.</t>
  </si>
  <si>
    <t>DVKRA</t>
  </si>
  <si>
    <t>TJ Liga 100 Hradec Králové z.s.</t>
  </si>
  <si>
    <t>LIGHK</t>
  </si>
  <si>
    <t>TJ Sokol Hradec Králové</t>
  </si>
  <si>
    <t>HKRAL</t>
  </si>
  <si>
    <t>TJ SOKOL Nová Paka</t>
  </si>
  <si>
    <t>NPAKA</t>
  </si>
  <si>
    <t>TJ Nová Paka</t>
  </si>
  <si>
    <t>TJNOP</t>
  </si>
  <si>
    <t>SK Nové Město nad Metují</t>
  </si>
  <si>
    <t>NMMET</t>
  </si>
  <si>
    <t>SK Plhov - Náchod, z.s.</t>
  </si>
  <si>
    <t>PLHOV</t>
  </si>
  <si>
    <t>Dětské centrum Ostroměř, z.s.</t>
  </si>
  <si>
    <t>DCOST</t>
  </si>
  <si>
    <t>SK Solnice,z.s.</t>
  </si>
  <si>
    <t>SOLNI</t>
  </si>
  <si>
    <t>TJ Lokomotiva Trutnov, z.s.</t>
  </si>
  <si>
    <t>TRUTN</t>
  </si>
  <si>
    <t>Sportovní klub Týniště nad Orlicí, z. s.</t>
  </si>
  <si>
    <t>TYNOR</t>
  </si>
  <si>
    <t>TJ MARATONSTAV ÚPICE z.s.</t>
  </si>
  <si>
    <t>UPICE</t>
  </si>
  <si>
    <t>TJ Sokol Dvůr Králové n/L.</t>
  </si>
  <si>
    <t>SODKR</t>
  </si>
  <si>
    <t>TJ Sokol Jaroměř</t>
  </si>
  <si>
    <t>JAROM</t>
  </si>
  <si>
    <t>Atletický oddíl Spartak Vrchlabí</t>
  </si>
  <si>
    <t>SPAVR</t>
  </si>
  <si>
    <t>Atletický klub GOMANGO HÖGNER, z.s.</t>
  </si>
  <si>
    <t>AKGMH</t>
  </si>
  <si>
    <t>Českotřebovský běžecký klub ISCAREX, z.s</t>
  </si>
  <si>
    <t>09</t>
  </si>
  <si>
    <t>CTREB</t>
  </si>
  <si>
    <t>AC Choceň, spolek</t>
  </si>
  <si>
    <t>CHOCE</t>
  </si>
  <si>
    <t>TJ Jiskra Litomyšl</t>
  </si>
  <si>
    <t>LITOM</t>
  </si>
  <si>
    <t>AK Slovan Moravská Třebová</t>
  </si>
  <si>
    <t>AKMTR</t>
  </si>
  <si>
    <t>AC Pardubice</t>
  </si>
  <si>
    <t>ACPAR</t>
  </si>
  <si>
    <t>Hvězda Pardubice z.s.</t>
  </si>
  <si>
    <t>HVEPA</t>
  </si>
  <si>
    <t>ŠAK Pardubice, Benešovka, z. s.</t>
  </si>
  <si>
    <t>SAKPU</t>
  </si>
  <si>
    <t>ATLETIKA Polička, spolek</t>
  </si>
  <si>
    <t>ATPOL</t>
  </si>
  <si>
    <t>AK Slatiňany</t>
  </si>
  <si>
    <t>SLATI</t>
  </si>
  <si>
    <t>TJ Svitavy, z. s.</t>
  </si>
  <si>
    <t>SVITA</t>
  </si>
  <si>
    <t>TJ Jiskra Ústí nad Orlicí, z.s.</t>
  </si>
  <si>
    <t>USORL</t>
  </si>
  <si>
    <t>AC Vysoké Mýto z.s.</t>
  </si>
  <si>
    <t>VMYTO</t>
  </si>
  <si>
    <t>TJ Jablonné nad Orlicí</t>
  </si>
  <si>
    <t>JABOR</t>
  </si>
  <si>
    <t>KPA Pardubice</t>
  </si>
  <si>
    <t>KPAPA</t>
  </si>
  <si>
    <t>Atletika TJ Sokol Žamberk</t>
  </si>
  <si>
    <t>SOKZA</t>
  </si>
  <si>
    <t>Atletika Chrudim, z.s.</t>
  </si>
  <si>
    <t>CHRUDI</t>
  </si>
  <si>
    <t>ACTIVITY Lanškroun</t>
  </si>
  <si>
    <t>ACTRT</t>
  </si>
  <si>
    <t>TJ Dlouhoňovice, z.s.</t>
  </si>
  <si>
    <t>DLOUH</t>
  </si>
  <si>
    <t>Zdraví a sportovní aktivity, spolek</t>
  </si>
  <si>
    <t>ZSAKT</t>
  </si>
  <si>
    <t>TJ Spartak Třebíč, spolek</t>
  </si>
  <si>
    <t>10</t>
  </si>
  <si>
    <t>SPTRE</t>
  </si>
  <si>
    <t>TJ Jiskra Havlíčkův Brod</t>
  </si>
  <si>
    <t>HBROD</t>
  </si>
  <si>
    <t>TJ Jiskra Humpolec</t>
  </si>
  <si>
    <t>HUMPO</t>
  </si>
  <si>
    <t>SK Chotěboř</t>
  </si>
  <si>
    <t>10.4.2018</t>
  </si>
  <si>
    <t>CHOTE</t>
  </si>
  <si>
    <t>TJ CHS TURBO Chotěboř</t>
  </si>
  <si>
    <t>CHSCH</t>
  </si>
  <si>
    <t>Atletika Jihlava z.s.</t>
  </si>
  <si>
    <t>JIHLA</t>
  </si>
  <si>
    <t>Batt klub N.Město na Mor.</t>
  </si>
  <si>
    <t>BATNM</t>
  </si>
  <si>
    <t>TJ Nové Město na Moravě z.s.</t>
  </si>
  <si>
    <t>NMMOR</t>
  </si>
  <si>
    <t>TJ Slavoj BANES Pacov</t>
  </si>
  <si>
    <t>PACOV</t>
  </si>
  <si>
    <t>TJ Sokol Velké Meziříčí</t>
  </si>
  <si>
    <t>VELME</t>
  </si>
  <si>
    <t>Jiskra Vír, z.s.</t>
  </si>
  <si>
    <t>JIVIR</t>
  </si>
  <si>
    <t>STŘEDISKO VOLNÉHO ČASU Ledeč nad Sázavou</t>
  </si>
  <si>
    <t>SVCLE</t>
  </si>
  <si>
    <t>Atletika Jemnice, zapsaný spolek</t>
  </si>
  <si>
    <t>JEMNI</t>
  </si>
  <si>
    <t>Sportovní klub Bystřice n.P.</t>
  </si>
  <si>
    <t>BYSNP</t>
  </si>
  <si>
    <t>SK ANTE Žďár nad Sázavou</t>
  </si>
  <si>
    <t>ANTEZ</t>
  </si>
  <si>
    <t>SK Žirovnice</t>
  </si>
  <si>
    <t>ZIROV</t>
  </si>
  <si>
    <t>Atletika Okříšky, z.s.</t>
  </si>
  <si>
    <t>ATOKR</t>
  </si>
  <si>
    <t>Atletický oddíl TJ Žďár nad Sázavou z.s.</t>
  </si>
  <si>
    <t>TJZDA</t>
  </si>
  <si>
    <t>ASK Blansko</t>
  </si>
  <si>
    <t>11</t>
  </si>
  <si>
    <t>BLANS</t>
  </si>
  <si>
    <t>AAC Brno</t>
  </si>
  <si>
    <t>AACBR</t>
  </si>
  <si>
    <t>AC Moravská Slavia Brno, spolek</t>
  </si>
  <si>
    <t>MOSBR</t>
  </si>
  <si>
    <t>AK Olymp Brno, spolek</t>
  </si>
  <si>
    <t>AKOLY</t>
  </si>
  <si>
    <t>Athletic Runners Club Brno z. s.</t>
  </si>
  <si>
    <t>ARCBR</t>
  </si>
  <si>
    <t>BYAC Brno</t>
  </si>
  <si>
    <t>BYACB</t>
  </si>
  <si>
    <t>JAC Brno</t>
  </si>
  <si>
    <t>JACBR</t>
  </si>
  <si>
    <t>SK Speed Brno, spolek</t>
  </si>
  <si>
    <t>SPEBR</t>
  </si>
  <si>
    <t>VSK Univerzita Brno</t>
  </si>
  <si>
    <t>UNIBR</t>
  </si>
  <si>
    <t>TJ Sokol Brno - Žabovřesky</t>
  </si>
  <si>
    <t>ZABBR</t>
  </si>
  <si>
    <t>TJ Lokomotiva Břeclav</t>
  </si>
  <si>
    <t>BRECL</t>
  </si>
  <si>
    <t>AC Čejkovice</t>
  </si>
  <si>
    <t>CEJKO</t>
  </si>
  <si>
    <t>Atletický klub Hodonín,z.s.</t>
  </si>
  <si>
    <t>AKHOD</t>
  </si>
  <si>
    <t>Běžecký klub Hodonín z.s.</t>
  </si>
  <si>
    <t>BKHOD</t>
  </si>
  <si>
    <t>Atletický klub Kyjov, z.s.</t>
  </si>
  <si>
    <t>KYJOV</t>
  </si>
  <si>
    <t>TJ Mikulčice z.s., atletický oddíl</t>
  </si>
  <si>
    <t>MIKUL</t>
  </si>
  <si>
    <t>AC Moravský Krumlov</t>
  </si>
  <si>
    <t>ACMKR</t>
  </si>
  <si>
    <t>TJ Oslavany</t>
  </si>
  <si>
    <t>OSLAV</t>
  </si>
  <si>
    <t>Atletický klub Perná</t>
  </si>
  <si>
    <t>PERNA</t>
  </si>
  <si>
    <t>TJ Sokol Přísnotice</t>
  </si>
  <si>
    <t>PRISN</t>
  </si>
  <si>
    <t>Atletický klub AK Tišnov, z.s.</t>
  </si>
  <si>
    <t>TISNO</t>
  </si>
  <si>
    <t>Atletický klub AHA Vyškov, z. s.</t>
  </si>
  <si>
    <t>AHAVY</t>
  </si>
  <si>
    <t>TJ Znojmo, z.s.</t>
  </si>
  <si>
    <t>TJZNO</t>
  </si>
  <si>
    <t>Slovácký běžecký klub Kyjov z.s.</t>
  </si>
  <si>
    <t>SBKKY</t>
  </si>
  <si>
    <t>AC TRACK &amp; FIELD Brno z.s.</t>
  </si>
  <si>
    <t>TRFBR</t>
  </si>
  <si>
    <t>MC atletika Brno</t>
  </si>
  <si>
    <t>MCABR</t>
  </si>
  <si>
    <t>ŠAK Židlochovice, zapsaný spolek</t>
  </si>
  <si>
    <t>ZIDLO</t>
  </si>
  <si>
    <t>Atletický klub Blansko Dvorská</t>
  </si>
  <si>
    <t>BLADV</t>
  </si>
  <si>
    <t>SK Atletika Hustopeče, o.s.</t>
  </si>
  <si>
    <t>ATHUS</t>
  </si>
  <si>
    <t>TJ Sokol Bílovice nad Svitavou</t>
  </si>
  <si>
    <t>SOBIL</t>
  </si>
  <si>
    <t>Racers Club</t>
  </si>
  <si>
    <t>RACCL</t>
  </si>
  <si>
    <t>Atletika Slavkov u Brna, z.s.</t>
  </si>
  <si>
    <t>SLAVB</t>
  </si>
  <si>
    <t>ATK Šlapanice, z. s.</t>
  </si>
  <si>
    <t>ATKSL</t>
  </si>
  <si>
    <t>Orel Vyškov</t>
  </si>
  <si>
    <t>ORELV</t>
  </si>
  <si>
    <t>Elite Sport Boskovice, z. s.</t>
  </si>
  <si>
    <t>ESBOS</t>
  </si>
  <si>
    <t>Atletika 4All Valtice z.s.</t>
  </si>
  <si>
    <t>VALTI</t>
  </si>
  <si>
    <t>Atletický klub Panter Brno z.s.</t>
  </si>
  <si>
    <t>PANBR</t>
  </si>
  <si>
    <t>Atletický klub Kuřim, z.s.</t>
  </si>
  <si>
    <t>KURIM</t>
  </si>
  <si>
    <t>OB Veselice, z.s.</t>
  </si>
  <si>
    <t>OBVES</t>
  </si>
  <si>
    <t>SK TROPS Brno, z.s.</t>
  </si>
  <si>
    <t>TROBR</t>
  </si>
  <si>
    <t>SK Hranice, z.s.</t>
  </si>
  <si>
    <t>12</t>
  </si>
  <si>
    <t>HRANI</t>
  </si>
  <si>
    <t>Atletický klub Olomouc z.s.</t>
  </si>
  <si>
    <t>AKLOL</t>
  </si>
  <si>
    <t>TJ Liga stovkařů Olomouc, z.s.</t>
  </si>
  <si>
    <t>LIGOL</t>
  </si>
  <si>
    <t>Atletický klub Prostějov, z. s.</t>
  </si>
  <si>
    <t>PROST</t>
  </si>
  <si>
    <t>Sportovní klub Přerov 1908 z.s.</t>
  </si>
  <si>
    <t>SKPRE</t>
  </si>
  <si>
    <t>TJ Spartak Přerov, spolek</t>
  </si>
  <si>
    <t>SPPRE</t>
  </si>
  <si>
    <t>AK Šternberk z.s.</t>
  </si>
  <si>
    <t>AKSTE</t>
  </si>
  <si>
    <t>TJ Šumperk, z.s.</t>
  </si>
  <si>
    <t>SUMPE</t>
  </si>
  <si>
    <t>TJ Uničov</t>
  </si>
  <si>
    <t>UNICO</t>
  </si>
  <si>
    <t>TJ Sokol Nová Hradečná, z.s.</t>
  </si>
  <si>
    <t>NOHRA</t>
  </si>
  <si>
    <t>Atletické přípravky Olomouc, zapsaný spo</t>
  </si>
  <si>
    <t>APOLO</t>
  </si>
  <si>
    <t>Atletika Zábřeh, z. s.</t>
  </si>
  <si>
    <t>ATZAB</t>
  </si>
  <si>
    <t>Atletický klub Bohumín, z.s.</t>
  </si>
  <si>
    <t>13</t>
  </si>
  <si>
    <t>BOHUM</t>
  </si>
  <si>
    <t>TJ Olympia Bruntál z.s.</t>
  </si>
  <si>
    <t>BRUNT</t>
  </si>
  <si>
    <t>Tělovýchovná jednota Slezan Frýdek-Místek, z.s.</t>
  </si>
  <si>
    <t>FMIST</t>
  </si>
  <si>
    <t>Atletický oddíl Slavia Havířov, z.s.</t>
  </si>
  <si>
    <t>SLHAV</t>
  </si>
  <si>
    <t>TJ Start Havířov</t>
  </si>
  <si>
    <t>STHAV</t>
  </si>
  <si>
    <t>TJ Jäkl Karviná, z. s.</t>
  </si>
  <si>
    <t>KARVI</t>
  </si>
  <si>
    <t>TJ Sokol Kobeřice</t>
  </si>
  <si>
    <t>KOBER</t>
  </si>
  <si>
    <t>TJ Krnov</t>
  </si>
  <si>
    <t>KRNOV</t>
  </si>
  <si>
    <t>SK PRESTAR Opava z.s.</t>
  </si>
  <si>
    <t>PREOP</t>
  </si>
  <si>
    <t>TJ Slezan Opava, z.s.</t>
  </si>
  <si>
    <t>SLEOP</t>
  </si>
  <si>
    <t>TJ Sokol Opava</t>
  </si>
  <si>
    <t>SOKOP</t>
  </si>
  <si>
    <t>Maraton klub Seitl Ostrava z.s.</t>
  </si>
  <si>
    <t>MKOST</t>
  </si>
  <si>
    <t>16.03.2018 doplatek 14.900 Kč</t>
  </si>
  <si>
    <t>SSK Vítkovice, z.s.</t>
  </si>
  <si>
    <t>VITKO</t>
  </si>
  <si>
    <t>TJ TŽ Třinec</t>
  </si>
  <si>
    <t>TZTRI</t>
  </si>
  <si>
    <t>Atletika Poruba z.s.</t>
  </si>
  <si>
    <t>PORUB</t>
  </si>
  <si>
    <t>Atletický klub Emila Zátopka Kopřivnice</t>
  </si>
  <si>
    <t>AKEZK</t>
  </si>
  <si>
    <t>Atletický Club Havířov, z.s.</t>
  </si>
  <si>
    <t>ACHAV</t>
  </si>
  <si>
    <t>SVČ Fokus Nový Jičín</t>
  </si>
  <si>
    <t>FOKNJ</t>
  </si>
  <si>
    <t>SK Ostraváček, z.s.</t>
  </si>
  <si>
    <t>OSCEK</t>
  </si>
  <si>
    <t>Běžecký klub Ludgeřovice</t>
  </si>
  <si>
    <t>LUDGE</t>
  </si>
  <si>
    <t>Atletický klub Hošťálkovice, z. s.</t>
  </si>
  <si>
    <t>HOSTA</t>
  </si>
  <si>
    <t>Atletický klub Havířov, z.s.</t>
  </si>
  <si>
    <t>AKHAV</t>
  </si>
  <si>
    <t>AK Kroměříž</t>
  </si>
  <si>
    <t>14</t>
  </si>
  <si>
    <t>KROME</t>
  </si>
  <si>
    <t>29.03.2018 doplatek 13.500 Kč</t>
  </si>
  <si>
    <t>TJ Jiskra Otrokovice</t>
  </si>
  <si>
    <t>OTROK</t>
  </si>
  <si>
    <t>AC TJ Slovácká Slavia Uh.Hradiště</t>
  </si>
  <si>
    <t>UHHRA</t>
  </si>
  <si>
    <t>TJ Valašské Meziříčí</t>
  </si>
  <si>
    <t>TJVME</t>
  </si>
  <si>
    <t>Atletický klub Zlín, z.s.</t>
  </si>
  <si>
    <t>AKZLI</t>
  </si>
  <si>
    <t>SKM Valašské Meziříčí</t>
  </si>
  <si>
    <t>SKMVM</t>
  </si>
  <si>
    <t>Atletický klub ELIM Vsetín</t>
  </si>
  <si>
    <t>ELIVS</t>
  </si>
  <si>
    <t>Atletika Holešov, z.s.</t>
  </si>
  <si>
    <t>ATHOL</t>
  </si>
  <si>
    <t>AC Wozmeni Zlín z.s.</t>
  </si>
  <si>
    <t>JHZLI</t>
  </si>
  <si>
    <t>Atletický oddíl SVČ Rožnov p.R.</t>
  </si>
  <si>
    <t>SVCRO</t>
  </si>
  <si>
    <t>Orel jednota Hulín</t>
  </si>
  <si>
    <t>ORHUL</t>
  </si>
  <si>
    <t>CELKEM 327 AK / AO</t>
  </si>
  <si>
    <t>kontrola</t>
  </si>
  <si>
    <t>rozdíl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</si>
</sst>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164" formatCode="#,##0\ _K_č"/>
    <numFmt numFmtId="165" formatCode="#,##0_ ;[Red]\-#,##0\ "/>
    <numFmt numFmtId="166" formatCode="#,##0\ &quot;Kč&quot;"/>
    <numFmt numFmtId="167" formatCode="#,###\ &quot;Kč&quot;"/>
  </numFmts>
  <fonts count="10">
    <font>
      <sz val="11"/>
      <color theme="1"/>
      <name val="Roboto Condensed"/>
      <family val="2"/>
      <charset val="238"/>
    </font>
    <font>
      <sz val="11"/>
      <name val="Calibri"/>
      <family val="2"/>
      <charset val="238"/>
    </font>
    <font>
      <b/>
      <sz val="20"/>
      <name val="Calibri"/>
      <family val="2"/>
      <charset val="238"/>
    </font>
    <font>
      <sz val="2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NumberFormat="1" applyFont="1"/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/>
    </xf>
    <xf numFmtId="0" fontId="1" fillId="0" borderId="9" xfId="1" applyNumberFormat="1" applyFont="1" applyFill="1" applyBorder="1" applyAlignment="1">
      <alignment horizontal="center"/>
    </xf>
    <xf numFmtId="0" fontId="1" fillId="0" borderId="10" xfId="1" applyNumberFormat="1" applyFont="1" applyFill="1" applyBorder="1"/>
    <xf numFmtId="49" fontId="1" fillId="0" borderId="10" xfId="1" applyNumberFormat="1" applyFont="1" applyBorder="1" applyAlignment="1">
      <alignment horizontal="center"/>
    </xf>
    <xf numFmtId="3" fontId="1" fillId="0" borderId="10" xfId="1" applyNumberFormat="1" applyFont="1" applyBorder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5" fillId="0" borderId="10" xfId="0" applyNumberFormat="1" applyFont="1" applyFill="1" applyBorder="1" applyAlignment="1">
      <alignment horizontal="center"/>
    </xf>
    <xf numFmtId="6" fontId="7" fillId="0" borderId="10" xfId="0" applyNumberFormat="1" applyFont="1" applyFill="1" applyBorder="1" applyAlignment="1">
      <alignment horizontal="center"/>
    </xf>
    <xf numFmtId="6" fontId="5" fillId="3" borderId="12" xfId="0" applyNumberFormat="1" applyFont="1" applyFill="1" applyBorder="1" applyAlignment="1">
      <alignment horizontal="center"/>
    </xf>
    <xf numFmtId="6" fontId="5" fillId="3" borderId="13" xfId="0" applyNumberFormat="1" applyFont="1" applyFill="1" applyBorder="1" applyAlignment="1">
      <alignment horizontal="center"/>
    </xf>
    <xf numFmtId="49" fontId="1" fillId="0" borderId="11" xfId="1" applyNumberFormat="1" applyFont="1" applyBorder="1" applyAlignment="1">
      <alignment horizontal="center"/>
    </xf>
    <xf numFmtId="49" fontId="1" fillId="0" borderId="14" xfId="1" applyNumberFormat="1" applyFont="1" applyBorder="1" applyAlignment="1">
      <alignment horizontal="center"/>
    </xf>
    <xf numFmtId="0" fontId="4" fillId="0" borderId="0" xfId="0" applyNumberFormat="1" applyFont="1" applyFill="1"/>
    <xf numFmtId="167" fontId="5" fillId="3" borderId="13" xfId="0" applyNumberFormat="1" applyFont="1" applyFill="1" applyBorder="1" applyAlignment="1">
      <alignment horizontal="center"/>
    </xf>
    <xf numFmtId="0" fontId="1" fillId="0" borderId="15" xfId="1" applyNumberFormat="1" applyFont="1" applyFill="1" applyBorder="1" applyAlignment="1">
      <alignment horizontal="center"/>
    </xf>
    <xf numFmtId="0" fontId="1" fillId="0" borderId="16" xfId="1" applyNumberFormat="1" applyFont="1" applyFill="1" applyBorder="1"/>
    <xf numFmtId="49" fontId="1" fillId="0" borderId="16" xfId="1" applyNumberFormat="1" applyFont="1" applyBorder="1" applyAlignment="1">
      <alignment horizontal="center"/>
    </xf>
    <xf numFmtId="6" fontId="8" fillId="3" borderId="12" xfId="0" applyNumberFormat="1" applyFont="1" applyFill="1" applyBorder="1" applyAlignment="1">
      <alignment horizontal="center"/>
    </xf>
    <xf numFmtId="0" fontId="1" fillId="4" borderId="16" xfId="1" applyNumberFormat="1" applyFont="1" applyFill="1" applyBorder="1"/>
    <xf numFmtId="49" fontId="1" fillId="0" borderId="16" xfId="1" applyNumberFormat="1" applyFont="1" applyFill="1" applyBorder="1" applyAlignment="1">
      <alignment horizontal="center"/>
    </xf>
    <xf numFmtId="0" fontId="1" fillId="0" borderId="17" xfId="1" applyNumberFormat="1" applyFont="1" applyFill="1" applyBorder="1" applyAlignment="1">
      <alignment horizontal="center"/>
    </xf>
    <xf numFmtId="0" fontId="1" fillId="0" borderId="18" xfId="1" applyNumberFormat="1" applyFont="1" applyFill="1" applyBorder="1"/>
    <xf numFmtId="49" fontId="1" fillId="0" borderId="18" xfId="1" applyNumberFormat="1" applyFont="1" applyBorder="1" applyAlignment="1">
      <alignment horizontal="center"/>
    </xf>
    <xf numFmtId="3" fontId="1" fillId="0" borderId="19" xfId="1" applyNumberFormat="1" applyFont="1" applyBorder="1" applyAlignment="1">
      <alignment horizontal="center"/>
    </xf>
    <xf numFmtId="6" fontId="7" fillId="0" borderId="19" xfId="0" applyNumberFormat="1" applyFont="1" applyFill="1" applyBorder="1" applyAlignment="1">
      <alignment horizontal="center"/>
    </xf>
    <xf numFmtId="49" fontId="1" fillId="0" borderId="20" xfId="1" applyNumberFormat="1" applyFont="1" applyBorder="1" applyAlignment="1">
      <alignment horizontal="center"/>
    </xf>
    <xf numFmtId="49" fontId="1" fillId="0" borderId="21" xfId="1" applyNumberFormat="1" applyFont="1" applyBorder="1" applyAlignment="1">
      <alignment horizontal="center"/>
    </xf>
    <xf numFmtId="3" fontId="1" fillId="0" borderId="18" xfId="1" applyNumberFormat="1" applyFont="1" applyBorder="1" applyAlignment="1">
      <alignment horizontal="center"/>
    </xf>
    <xf numFmtId="6" fontId="7" fillId="0" borderId="18" xfId="0" applyNumberFormat="1" applyFont="1" applyFill="1" applyBorder="1" applyAlignment="1">
      <alignment horizontal="center"/>
    </xf>
    <xf numFmtId="49" fontId="1" fillId="0" borderId="22" xfId="1" applyNumberFormat="1" applyFont="1" applyBorder="1" applyAlignment="1">
      <alignment horizontal="center"/>
    </xf>
    <xf numFmtId="49" fontId="1" fillId="0" borderId="23" xfId="1" applyNumberFormat="1" applyFont="1" applyBorder="1" applyAlignment="1">
      <alignment horizontal="center"/>
    </xf>
    <xf numFmtId="3" fontId="1" fillId="0" borderId="16" xfId="1" applyNumberFormat="1" applyFont="1" applyBorder="1" applyAlignment="1">
      <alignment horizontal="center"/>
    </xf>
    <xf numFmtId="6" fontId="7" fillId="0" borderId="16" xfId="0" applyNumberFormat="1" applyFont="1" applyFill="1" applyBorder="1" applyAlignment="1">
      <alignment horizontal="center"/>
    </xf>
    <xf numFmtId="49" fontId="1" fillId="0" borderId="24" xfId="1" applyNumberFormat="1" applyFont="1" applyBorder="1" applyAlignment="1">
      <alignment horizontal="center"/>
    </xf>
    <xf numFmtId="49" fontId="1" fillId="0" borderId="25" xfId="1" applyNumberFormat="1" applyFont="1" applyBorder="1" applyAlignment="1">
      <alignment horizontal="center"/>
    </xf>
    <xf numFmtId="0" fontId="1" fillId="0" borderId="26" xfId="1" applyNumberFormat="1" applyFont="1" applyFill="1" applyBorder="1" applyAlignment="1">
      <alignment horizontal="center"/>
    </xf>
    <xf numFmtId="0" fontId="1" fillId="0" borderId="27" xfId="1" applyNumberFormat="1" applyFont="1" applyFill="1" applyBorder="1"/>
    <xf numFmtId="49" fontId="1" fillId="0" borderId="27" xfId="1" applyNumberFormat="1" applyFont="1" applyBorder="1" applyAlignment="1">
      <alignment horizontal="center"/>
    </xf>
    <xf numFmtId="3" fontId="1" fillId="0" borderId="27" xfId="1" applyNumberFormat="1" applyFont="1" applyBorder="1" applyAlignment="1">
      <alignment horizontal="center"/>
    </xf>
    <xf numFmtId="166" fontId="7" fillId="0" borderId="28" xfId="0" applyNumberFormat="1" applyFont="1" applyBorder="1" applyAlignment="1">
      <alignment horizontal="center"/>
    </xf>
    <xf numFmtId="166" fontId="5" fillId="0" borderId="27" xfId="0" applyNumberFormat="1" applyFont="1" applyFill="1" applyBorder="1" applyAlignment="1">
      <alignment horizontal="center"/>
    </xf>
    <xf numFmtId="6" fontId="7" fillId="0" borderId="27" xfId="0" applyNumberFormat="1" applyFont="1" applyFill="1" applyBorder="1" applyAlignment="1">
      <alignment horizontal="center"/>
    </xf>
    <xf numFmtId="6" fontId="5" fillId="3" borderId="29" xfId="0" applyNumberFormat="1" applyFont="1" applyFill="1" applyBorder="1" applyAlignment="1">
      <alignment horizontal="center"/>
    </xf>
    <xf numFmtId="49" fontId="1" fillId="0" borderId="28" xfId="1" applyNumberFormat="1" applyFont="1" applyBorder="1" applyAlignment="1">
      <alignment horizontal="center"/>
    </xf>
    <xf numFmtId="49" fontId="1" fillId="0" borderId="30" xfId="1" applyNumberFormat="1" applyFont="1" applyBorder="1" applyAlignment="1">
      <alignment horizontal="center"/>
    </xf>
    <xf numFmtId="49" fontId="1" fillId="0" borderId="31" xfId="1" applyNumberFormat="1" applyFont="1" applyBorder="1" applyAlignment="1">
      <alignment horizontal="center"/>
    </xf>
    <xf numFmtId="0" fontId="1" fillId="2" borderId="15" xfId="1" applyNumberFormat="1" applyFont="1" applyFill="1" applyBorder="1" applyAlignment="1">
      <alignment horizontal="center"/>
    </xf>
    <xf numFmtId="0" fontId="1" fillId="0" borderId="32" xfId="1" applyNumberFormat="1" applyFont="1" applyFill="1" applyBorder="1" applyAlignment="1">
      <alignment horizontal="center"/>
    </xf>
    <xf numFmtId="0" fontId="1" fillId="0" borderId="30" xfId="1" applyNumberFormat="1" applyFont="1" applyFill="1" applyBorder="1"/>
    <xf numFmtId="3" fontId="1" fillId="0" borderId="30" xfId="1" applyNumberFormat="1" applyFont="1" applyBorder="1" applyAlignment="1">
      <alignment horizontal="center"/>
    </xf>
    <xf numFmtId="166" fontId="7" fillId="0" borderId="33" xfId="0" applyNumberFormat="1" applyFont="1" applyBorder="1" applyAlignment="1">
      <alignment horizontal="center"/>
    </xf>
    <xf numFmtId="166" fontId="5" fillId="0" borderId="30" xfId="0" applyNumberFormat="1" applyFont="1" applyFill="1" applyBorder="1" applyAlignment="1">
      <alignment horizontal="center"/>
    </xf>
    <xf numFmtId="6" fontId="7" fillId="0" borderId="30" xfId="0" applyNumberFormat="1" applyFont="1" applyFill="1" applyBorder="1" applyAlignment="1">
      <alignment horizontal="center"/>
    </xf>
    <xf numFmtId="6" fontId="5" fillId="3" borderId="34" xfId="0" applyNumberFormat="1" applyFont="1" applyFill="1" applyBorder="1" applyAlignment="1">
      <alignment horizontal="center"/>
    </xf>
    <xf numFmtId="49" fontId="1" fillId="0" borderId="33" xfId="1" applyNumberFormat="1" applyFont="1" applyBorder="1" applyAlignment="1">
      <alignment horizontal="center"/>
    </xf>
    <xf numFmtId="49" fontId="1" fillId="0" borderId="35" xfId="1" applyNumberFormat="1" applyFont="1" applyBorder="1" applyAlignment="1">
      <alignment horizontal="center"/>
    </xf>
    <xf numFmtId="14" fontId="4" fillId="0" borderId="0" xfId="0" applyNumberFormat="1" applyFont="1"/>
    <xf numFmtId="49" fontId="1" fillId="0" borderId="15" xfId="1" applyNumberFormat="1" applyFont="1" applyBorder="1" applyAlignment="1">
      <alignment horizontal="center"/>
    </xf>
    <xf numFmtId="49" fontId="1" fillId="0" borderId="14" xfId="1" applyNumberFormat="1" applyFont="1" applyFill="1" applyBorder="1" applyAlignment="1">
      <alignment horizontal="center"/>
    </xf>
    <xf numFmtId="0" fontId="9" fillId="0" borderId="16" xfId="1" applyNumberFormat="1" applyFont="1" applyFill="1" applyBorder="1"/>
    <xf numFmtId="0" fontId="1" fillId="0" borderId="0" xfId="1" applyNumberFormat="1" applyFont="1" applyFill="1" applyAlignment="1">
      <alignment horizontal="center"/>
    </xf>
    <xf numFmtId="0" fontId="1" fillId="0" borderId="0" xfId="1" applyNumberFormat="1" applyFont="1" applyFill="1"/>
    <xf numFmtId="49" fontId="1" fillId="0" borderId="0" xfId="1" applyNumberFormat="1" applyFont="1" applyAlignment="1">
      <alignment horizontal="center"/>
    </xf>
    <xf numFmtId="3" fontId="6" fillId="0" borderId="0" xfId="1" applyNumberFormat="1" applyFont="1" applyFill="1"/>
    <xf numFmtId="3" fontId="6" fillId="0" borderId="0" xfId="1" applyNumberFormat="1" applyFont="1" applyAlignment="1">
      <alignment horizontal="center"/>
    </xf>
    <xf numFmtId="3" fontId="1" fillId="0" borderId="0" xfId="1" applyNumberFormat="1" applyFont="1" applyAlignment="1">
      <alignment horizontal="center"/>
    </xf>
    <xf numFmtId="0" fontId="1" fillId="0" borderId="0" xfId="1" applyNumberFormat="1" applyFont="1" applyAlignment="1">
      <alignment horizontal="center"/>
    </xf>
  </cellXfs>
  <cellStyles count="2">
    <cellStyle name="Normální" xfId="0" builtinId="0"/>
    <cellStyle name="normální_Oddily_11_12_2014_k_rozeslani_evidence" xfId="1" xr:uid="{F75FFDA1-BB6F-47E5-84E5-627086E3C2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836ED-ECDD-44C5-87CB-7838C99653F9}">
  <dimension ref="A1:P363"/>
  <sheetViews>
    <sheetView tabSelected="1" workbookViewId="0">
      <selection sqref="A1:N1"/>
    </sheetView>
  </sheetViews>
  <sheetFormatPr defaultColWidth="9.125" defaultRowHeight="15"/>
  <cols>
    <col min="1" max="1" width="11.375" style="75" customWidth="1"/>
    <col min="2" max="2" width="35.25" style="76" customWidth="1"/>
    <col min="3" max="3" width="8" style="77" customWidth="1"/>
    <col min="4" max="4" width="12.875" style="77" customWidth="1"/>
    <col min="5" max="5" width="10.75" style="77" customWidth="1"/>
    <col min="6" max="6" width="12" style="77" customWidth="1"/>
    <col min="7" max="7" width="13.375" style="77" customWidth="1"/>
    <col min="8" max="8" width="10.75" style="77" customWidth="1"/>
    <col min="9" max="9" width="13.75" style="77" customWidth="1"/>
    <col min="10" max="10" width="13.75" style="77" hidden="1" customWidth="1"/>
    <col min="11" max="13" width="10.75" style="77" customWidth="1"/>
    <col min="14" max="14" width="11.375" style="75" customWidth="1"/>
    <col min="15" max="16384" width="9.125" style="4"/>
  </cols>
  <sheetData>
    <row r="1" spans="1:14" ht="27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s="15" customFormat="1" ht="70.5" customHeight="1" thickBot="1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11" t="s">
        <v>10</v>
      </c>
      <c r="K2" s="12" t="s">
        <v>11</v>
      </c>
      <c r="L2" s="9"/>
      <c r="M2" s="13" t="s">
        <v>12</v>
      </c>
      <c r="N2" s="14" t="s">
        <v>13</v>
      </c>
    </row>
    <row r="3" spans="1:14" s="27" customFormat="1">
      <c r="A3" s="16"/>
      <c r="B3" s="17"/>
      <c r="C3" s="18"/>
      <c r="D3" s="19"/>
      <c r="E3" s="20"/>
      <c r="F3" s="20"/>
      <c r="G3" s="21"/>
      <c r="H3" s="22"/>
      <c r="I3" s="23"/>
      <c r="J3" s="24"/>
      <c r="K3" s="25"/>
      <c r="L3" s="18"/>
      <c r="M3" s="18"/>
      <c r="N3" s="26"/>
    </row>
    <row r="4" spans="1:14">
      <c r="A4" s="16">
        <v>101</v>
      </c>
      <c r="B4" s="17" t="s">
        <v>14</v>
      </c>
      <c r="C4" s="18" t="s">
        <v>15</v>
      </c>
      <c r="D4" s="19">
        <v>88</v>
      </c>
      <c r="E4" s="20">
        <v>500</v>
      </c>
      <c r="F4" s="20">
        <f>D4*100</f>
        <v>8800</v>
      </c>
      <c r="G4" s="21">
        <f>SUM(E4:F4)</f>
        <v>9300</v>
      </c>
      <c r="H4" s="22">
        <v>9300</v>
      </c>
      <c r="I4" s="23">
        <f>G4-H4</f>
        <v>0</v>
      </c>
      <c r="J4" s="28" t="str">
        <f>TEXT(H4,"# ### Kč")</f>
        <v>9 300 Kč</v>
      </c>
      <c r="K4" s="25" t="s">
        <v>16</v>
      </c>
      <c r="L4" s="18"/>
      <c r="M4" s="18" t="s">
        <v>17</v>
      </c>
      <c r="N4" s="26" t="s">
        <v>18</v>
      </c>
    </row>
    <row r="5" spans="1:14">
      <c r="A5" s="29">
        <v>102</v>
      </c>
      <c r="B5" s="30" t="s">
        <v>19</v>
      </c>
      <c r="C5" s="31" t="s">
        <v>15</v>
      </c>
      <c r="D5" s="19">
        <v>73</v>
      </c>
      <c r="E5" s="20">
        <v>500</v>
      </c>
      <c r="F5" s="20">
        <f t="shared" ref="F5:F52" si="0">D5*100</f>
        <v>7300</v>
      </c>
      <c r="G5" s="21">
        <f t="shared" ref="G5:G52" si="1">SUM(E5:F5)</f>
        <v>7800</v>
      </c>
      <c r="H5" s="22"/>
      <c r="I5" s="23">
        <f t="shared" ref="I5:I52" si="2">G5-H5</f>
        <v>7800</v>
      </c>
      <c r="J5" s="28" t="str">
        <f t="shared" ref="J5:J68" si="3">TEXT(H5,"# ### Kč")</f>
        <v xml:space="preserve"> Kč</v>
      </c>
      <c r="K5" s="25"/>
      <c r="L5" s="18"/>
      <c r="M5" s="18"/>
      <c r="N5" s="26" t="s">
        <v>20</v>
      </c>
    </row>
    <row r="6" spans="1:14">
      <c r="A6" s="29">
        <v>104</v>
      </c>
      <c r="B6" s="30" t="s">
        <v>21</v>
      </c>
      <c r="C6" s="31" t="s">
        <v>15</v>
      </c>
      <c r="D6" s="19">
        <v>238</v>
      </c>
      <c r="E6" s="20">
        <v>500</v>
      </c>
      <c r="F6" s="20">
        <f t="shared" si="0"/>
        <v>23800</v>
      </c>
      <c r="G6" s="21">
        <f t="shared" si="1"/>
        <v>24300</v>
      </c>
      <c r="H6" s="22">
        <v>24300</v>
      </c>
      <c r="I6" s="23">
        <f t="shared" si="2"/>
        <v>0</v>
      </c>
      <c r="J6" s="28" t="str">
        <f t="shared" si="3"/>
        <v>24 300 Kč</v>
      </c>
      <c r="K6" s="25" t="s">
        <v>22</v>
      </c>
      <c r="L6" s="18"/>
      <c r="M6" s="18" t="s">
        <v>17</v>
      </c>
      <c r="N6" s="26" t="s">
        <v>23</v>
      </c>
    </row>
    <row r="7" spans="1:14">
      <c r="A7" s="29">
        <v>106</v>
      </c>
      <c r="B7" s="30" t="s">
        <v>24</v>
      </c>
      <c r="C7" s="31" t="s">
        <v>15</v>
      </c>
      <c r="D7" s="19">
        <v>526</v>
      </c>
      <c r="E7" s="20">
        <v>500</v>
      </c>
      <c r="F7" s="20">
        <f t="shared" si="0"/>
        <v>52600</v>
      </c>
      <c r="G7" s="21">
        <f t="shared" si="1"/>
        <v>53100</v>
      </c>
      <c r="H7" s="22">
        <v>53100</v>
      </c>
      <c r="I7" s="23">
        <f t="shared" si="2"/>
        <v>0</v>
      </c>
      <c r="J7" s="28" t="str">
        <f t="shared" si="3"/>
        <v>53 100 Kč</v>
      </c>
      <c r="K7" s="25" t="s">
        <v>22</v>
      </c>
      <c r="L7" s="18"/>
      <c r="M7" s="18" t="s">
        <v>17</v>
      </c>
      <c r="N7" s="26" t="s">
        <v>25</v>
      </c>
    </row>
    <row r="8" spans="1:14">
      <c r="A8" s="29">
        <v>107</v>
      </c>
      <c r="B8" s="30" t="s">
        <v>26</v>
      </c>
      <c r="C8" s="31" t="s">
        <v>15</v>
      </c>
      <c r="D8" s="19">
        <v>146</v>
      </c>
      <c r="E8" s="20">
        <v>500</v>
      </c>
      <c r="F8" s="20">
        <f t="shared" si="0"/>
        <v>14600</v>
      </c>
      <c r="G8" s="21">
        <f t="shared" si="1"/>
        <v>15100</v>
      </c>
      <c r="H8" s="22">
        <v>15100</v>
      </c>
      <c r="I8" s="23">
        <f t="shared" si="2"/>
        <v>0</v>
      </c>
      <c r="J8" s="28" t="str">
        <f t="shared" si="3"/>
        <v>15 100 Kč</v>
      </c>
      <c r="K8" s="25" t="s">
        <v>27</v>
      </c>
      <c r="L8" s="18"/>
      <c r="M8" s="18" t="s">
        <v>17</v>
      </c>
      <c r="N8" s="26" t="s">
        <v>28</v>
      </c>
    </row>
    <row r="9" spans="1:14">
      <c r="A9" s="29">
        <v>108</v>
      </c>
      <c r="B9" s="30" t="s">
        <v>29</v>
      </c>
      <c r="C9" s="31" t="s">
        <v>15</v>
      </c>
      <c r="D9" s="19">
        <v>644</v>
      </c>
      <c r="E9" s="20">
        <v>500</v>
      </c>
      <c r="F9" s="20">
        <f t="shared" si="0"/>
        <v>64400</v>
      </c>
      <c r="G9" s="21">
        <f t="shared" si="1"/>
        <v>64900</v>
      </c>
      <c r="H9" s="22">
        <v>64900</v>
      </c>
      <c r="I9" s="23">
        <f t="shared" si="2"/>
        <v>0</v>
      </c>
      <c r="J9" s="28" t="str">
        <f t="shared" si="3"/>
        <v>64 900 Kč</v>
      </c>
      <c r="K9" s="25" t="s">
        <v>30</v>
      </c>
      <c r="L9" s="18"/>
      <c r="M9" s="18" t="s">
        <v>17</v>
      </c>
      <c r="N9" s="26" t="s">
        <v>31</v>
      </c>
    </row>
    <row r="10" spans="1:14">
      <c r="A10" s="29">
        <v>109</v>
      </c>
      <c r="B10" s="30" t="s">
        <v>32</v>
      </c>
      <c r="C10" s="31" t="s">
        <v>15</v>
      </c>
      <c r="D10" s="19">
        <v>11</v>
      </c>
      <c r="E10" s="20">
        <v>500</v>
      </c>
      <c r="F10" s="20">
        <f t="shared" si="0"/>
        <v>1100</v>
      </c>
      <c r="G10" s="21">
        <f t="shared" si="1"/>
        <v>1600</v>
      </c>
      <c r="H10" s="22">
        <v>1500</v>
      </c>
      <c r="I10" s="32">
        <f t="shared" si="2"/>
        <v>100</v>
      </c>
      <c r="J10" s="28" t="str">
        <f t="shared" si="3"/>
        <v>1 500 Kč</v>
      </c>
      <c r="K10" s="25" t="s">
        <v>33</v>
      </c>
      <c r="L10" s="18"/>
      <c r="M10" s="18" t="s">
        <v>17</v>
      </c>
      <c r="N10" s="26" t="s">
        <v>34</v>
      </c>
    </row>
    <row r="11" spans="1:14">
      <c r="A11" s="29">
        <v>110</v>
      </c>
      <c r="B11" s="30" t="s">
        <v>35</v>
      </c>
      <c r="C11" s="31" t="s">
        <v>15</v>
      </c>
      <c r="D11" s="19">
        <v>42</v>
      </c>
      <c r="E11" s="20">
        <v>500</v>
      </c>
      <c r="F11" s="20">
        <f t="shared" si="0"/>
        <v>4200</v>
      </c>
      <c r="G11" s="21">
        <f t="shared" si="1"/>
        <v>4700</v>
      </c>
      <c r="H11" s="22">
        <v>4700</v>
      </c>
      <c r="I11" s="23">
        <f t="shared" si="2"/>
        <v>0</v>
      </c>
      <c r="J11" s="28" t="str">
        <f t="shared" si="3"/>
        <v>4 700 Kč</v>
      </c>
      <c r="K11" s="25" t="s">
        <v>36</v>
      </c>
      <c r="L11" s="18"/>
      <c r="M11" s="18" t="s">
        <v>17</v>
      </c>
      <c r="N11" s="26" t="s">
        <v>37</v>
      </c>
    </row>
    <row r="12" spans="1:14">
      <c r="A12" s="29">
        <v>111</v>
      </c>
      <c r="B12" s="30" t="s">
        <v>38</v>
      </c>
      <c r="C12" s="31" t="s">
        <v>15</v>
      </c>
      <c r="D12" s="19">
        <v>294</v>
      </c>
      <c r="E12" s="20">
        <v>500</v>
      </c>
      <c r="F12" s="20">
        <f t="shared" si="0"/>
        <v>29400</v>
      </c>
      <c r="G12" s="21">
        <f t="shared" si="1"/>
        <v>29900</v>
      </c>
      <c r="H12" s="22">
        <v>29900</v>
      </c>
      <c r="I12" s="23">
        <f t="shared" si="2"/>
        <v>0</v>
      </c>
      <c r="J12" s="28" t="str">
        <f t="shared" si="3"/>
        <v>29 900 Kč</v>
      </c>
      <c r="K12" s="25" t="s">
        <v>39</v>
      </c>
      <c r="L12" s="18"/>
      <c r="M12" s="18" t="s">
        <v>17</v>
      </c>
      <c r="N12" s="26" t="s">
        <v>40</v>
      </c>
    </row>
    <row r="13" spans="1:14">
      <c r="A13" s="29">
        <v>114</v>
      </c>
      <c r="B13" s="30" t="s">
        <v>41</v>
      </c>
      <c r="C13" s="31" t="s">
        <v>15</v>
      </c>
      <c r="D13" s="19">
        <v>359</v>
      </c>
      <c r="E13" s="20">
        <v>500</v>
      </c>
      <c r="F13" s="20">
        <f t="shared" si="0"/>
        <v>35900</v>
      </c>
      <c r="G13" s="21">
        <f t="shared" si="1"/>
        <v>36400</v>
      </c>
      <c r="H13" s="22">
        <v>36400</v>
      </c>
      <c r="I13" s="23">
        <f t="shared" si="2"/>
        <v>0</v>
      </c>
      <c r="J13" s="28" t="str">
        <f t="shared" si="3"/>
        <v>36 400 Kč</v>
      </c>
      <c r="K13" s="25" t="s">
        <v>36</v>
      </c>
      <c r="L13" s="18"/>
      <c r="M13" s="18" t="s">
        <v>17</v>
      </c>
      <c r="N13" s="26" t="s">
        <v>42</v>
      </c>
    </row>
    <row r="14" spans="1:14">
      <c r="A14" s="29">
        <v>116</v>
      </c>
      <c r="B14" s="30" t="s">
        <v>43</v>
      </c>
      <c r="C14" s="31" t="s">
        <v>15</v>
      </c>
      <c r="D14" s="19">
        <v>322</v>
      </c>
      <c r="E14" s="20">
        <v>500</v>
      </c>
      <c r="F14" s="20">
        <f t="shared" si="0"/>
        <v>32200</v>
      </c>
      <c r="G14" s="21">
        <f t="shared" si="1"/>
        <v>32700</v>
      </c>
      <c r="H14" s="22">
        <v>32700</v>
      </c>
      <c r="I14" s="23">
        <f t="shared" si="2"/>
        <v>0</v>
      </c>
      <c r="J14" s="28" t="str">
        <f t="shared" si="3"/>
        <v>32 700 Kč</v>
      </c>
      <c r="K14" s="25" t="s">
        <v>44</v>
      </c>
      <c r="L14" s="18"/>
      <c r="M14" s="18" t="s">
        <v>17</v>
      </c>
      <c r="N14" s="26" t="s">
        <v>45</v>
      </c>
    </row>
    <row r="15" spans="1:14">
      <c r="A15" s="29">
        <v>117</v>
      </c>
      <c r="B15" s="30" t="s">
        <v>46</v>
      </c>
      <c r="C15" s="31" t="s">
        <v>15</v>
      </c>
      <c r="D15" s="19">
        <v>148</v>
      </c>
      <c r="E15" s="20">
        <v>500</v>
      </c>
      <c r="F15" s="20">
        <f t="shared" si="0"/>
        <v>14800</v>
      </c>
      <c r="G15" s="21">
        <f t="shared" si="1"/>
        <v>15300</v>
      </c>
      <c r="H15" s="22">
        <v>15300</v>
      </c>
      <c r="I15" s="23">
        <f t="shared" si="2"/>
        <v>0</v>
      </c>
      <c r="J15" s="28" t="str">
        <f t="shared" si="3"/>
        <v>15 300 Kč</v>
      </c>
      <c r="K15" s="25" t="s">
        <v>47</v>
      </c>
      <c r="L15" s="18"/>
      <c r="M15" s="18" t="s">
        <v>17</v>
      </c>
      <c r="N15" s="26" t="s">
        <v>48</v>
      </c>
    </row>
    <row r="16" spans="1:14">
      <c r="A16" s="29">
        <v>118</v>
      </c>
      <c r="B16" s="30" t="s">
        <v>49</v>
      </c>
      <c r="C16" s="31" t="s">
        <v>15</v>
      </c>
      <c r="D16" s="19">
        <v>44</v>
      </c>
      <c r="E16" s="20">
        <v>500</v>
      </c>
      <c r="F16" s="20">
        <f t="shared" si="0"/>
        <v>4400</v>
      </c>
      <c r="G16" s="21">
        <f t="shared" si="1"/>
        <v>4900</v>
      </c>
      <c r="H16" s="22">
        <v>4900</v>
      </c>
      <c r="I16" s="23">
        <f t="shared" si="2"/>
        <v>0</v>
      </c>
      <c r="J16" s="28" t="str">
        <f t="shared" si="3"/>
        <v>4 900 Kč</v>
      </c>
      <c r="K16" s="25" t="s">
        <v>50</v>
      </c>
      <c r="L16" s="18"/>
      <c r="M16" s="18" t="s">
        <v>17</v>
      </c>
      <c r="N16" s="26" t="s">
        <v>51</v>
      </c>
    </row>
    <row r="17" spans="1:14">
      <c r="A17" s="29">
        <v>119</v>
      </c>
      <c r="B17" s="30" t="s">
        <v>52</v>
      </c>
      <c r="C17" s="31" t="s">
        <v>15</v>
      </c>
      <c r="D17" s="19">
        <v>654</v>
      </c>
      <c r="E17" s="20">
        <v>500</v>
      </c>
      <c r="F17" s="20">
        <f t="shared" si="0"/>
        <v>65400</v>
      </c>
      <c r="G17" s="21">
        <f t="shared" si="1"/>
        <v>65900</v>
      </c>
      <c r="H17" s="22">
        <v>65900</v>
      </c>
      <c r="I17" s="23">
        <f t="shared" si="2"/>
        <v>0</v>
      </c>
      <c r="J17" s="28" t="str">
        <f t="shared" si="3"/>
        <v>65 900 Kč</v>
      </c>
      <c r="K17" s="25" t="s">
        <v>53</v>
      </c>
      <c r="L17" s="18"/>
      <c r="M17" s="18" t="s">
        <v>17</v>
      </c>
      <c r="N17" s="26" t="s">
        <v>54</v>
      </c>
    </row>
    <row r="18" spans="1:14">
      <c r="A18" s="29">
        <v>120</v>
      </c>
      <c r="B18" s="30" t="s">
        <v>55</v>
      </c>
      <c r="C18" s="31" t="s">
        <v>15</v>
      </c>
      <c r="D18" s="19">
        <v>738</v>
      </c>
      <c r="E18" s="20">
        <v>500</v>
      </c>
      <c r="F18" s="20">
        <f t="shared" si="0"/>
        <v>73800</v>
      </c>
      <c r="G18" s="21">
        <f t="shared" si="1"/>
        <v>74300</v>
      </c>
      <c r="H18" s="22">
        <v>74300</v>
      </c>
      <c r="I18" s="23">
        <f t="shared" si="2"/>
        <v>0</v>
      </c>
      <c r="J18" s="28" t="str">
        <f t="shared" si="3"/>
        <v>74 300 Kč</v>
      </c>
      <c r="K18" s="25" t="s">
        <v>56</v>
      </c>
      <c r="L18" s="18"/>
      <c r="M18" s="18" t="s">
        <v>17</v>
      </c>
      <c r="N18" s="26" t="s">
        <v>57</v>
      </c>
    </row>
    <row r="19" spans="1:14">
      <c r="A19" s="29">
        <v>121</v>
      </c>
      <c r="B19" s="30" t="s">
        <v>58</v>
      </c>
      <c r="C19" s="31" t="s">
        <v>15</v>
      </c>
      <c r="D19" s="19">
        <v>419</v>
      </c>
      <c r="E19" s="20">
        <v>500</v>
      </c>
      <c r="F19" s="20">
        <f t="shared" si="0"/>
        <v>41900</v>
      </c>
      <c r="G19" s="21">
        <f t="shared" si="1"/>
        <v>42400</v>
      </c>
      <c r="H19" s="22">
        <v>42400</v>
      </c>
      <c r="I19" s="23">
        <f t="shared" si="2"/>
        <v>0</v>
      </c>
      <c r="J19" s="28" t="str">
        <f t="shared" si="3"/>
        <v>42 400 Kč</v>
      </c>
      <c r="K19" s="25" t="s">
        <v>44</v>
      </c>
      <c r="L19" s="18"/>
      <c r="M19" s="18" t="s">
        <v>17</v>
      </c>
      <c r="N19" s="26" t="s">
        <v>59</v>
      </c>
    </row>
    <row r="20" spans="1:14">
      <c r="A20" s="29">
        <v>122</v>
      </c>
      <c r="B20" s="30" t="s">
        <v>60</v>
      </c>
      <c r="C20" s="31" t="s">
        <v>15</v>
      </c>
      <c r="D20" s="19">
        <v>659</v>
      </c>
      <c r="E20" s="20">
        <v>500</v>
      </c>
      <c r="F20" s="20">
        <f t="shared" si="0"/>
        <v>65900</v>
      </c>
      <c r="G20" s="21">
        <f t="shared" si="1"/>
        <v>66400</v>
      </c>
      <c r="H20" s="22">
        <v>66400</v>
      </c>
      <c r="I20" s="23">
        <f t="shared" si="2"/>
        <v>0</v>
      </c>
      <c r="J20" s="28" t="str">
        <f t="shared" si="3"/>
        <v>66 400 Kč</v>
      </c>
      <c r="K20" s="25" t="s">
        <v>39</v>
      </c>
      <c r="L20" s="18"/>
      <c r="M20" s="18" t="s">
        <v>17</v>
      </c>
      <c r="N20" s="26" t="s">
        <v>61</v>
      </c>
    </row>
    <row r="21" spans="1:14">
      <c r="A21" s="29">
        <v>123</v>
      </c>
      <c r="B21" s="30" t="s">
        <v>62</v>
      </c>
      <c r="C21" s="31" t="s">
        <v>15</v>
      </c>
      <c r="D21" s="19">
        <v>420</v>
      </c>
      <c r="E21" s="20">
        <v>500</v>
      </c>
      <c r="F21" s="20">
        <f t="shared" si="0"/>
        <v>42000</v>
      </c>
      <c r="G21" s="21">
        <f t="shared" si="1"/>
        <v>42500</v>
      </c>
      <c r="H21" s="22">
        <v>42500</v>
      </c>
      <c r="I21" s="23">
        <f t="shared" si="2"/>
        <v>0</v>
      </c>
      <c r="J21" s="28" t="str">
        <f t="shared" si="3"/>
        <v>42 500 Kč</v>
      </c>
      <c r="K21" s="25" t="s">
        <v>63</v>
      </c>
      <c r="L21" s="18"/>
      <c r="M21" s="18" t="s">
        <v>17</v>
      </c>
      <c r="N21" s="26" t="s">
        <v>64</v>
      </c>
    </row>
    <row r="22" spans="1:14">
      <c r="A22" s="29">
        <v>124</v>
      </c>
      <c r="B22" s="30" t="s">
        <v>65</v>
      </c>
      <c r="C22" s="31" t="s">
        <v>15</v>
      </c>
      <c r="D22" s="19">
        <v>310</v>
      </c>
      <c r="E22" s="20">
        <v>500</v>
      </c>
      <c r="F22" s="20">
        <f t="shared" si="0"/>
        <v>31000</v>
      </c>
      <c r="G22" s="21">
        <f t="shared" si="1"/>
        <v>31500</v>
      </c>
      <c r="H22" s="22">
        <v>31500</v>
      </c>
      <c r="I22" s="23">
        <f t="shared" si="2"/>
        <v>0</v>
      </c>
      <c r="J22" s="28" t="str">
        <f t="shared" si="3"/>
        <v>31 500 Kč</v>
      </c>
      <c r="K22" s="25" t="s">
        <v>66</v>
      </c>
      <c r="L22" s="18"/>
      <c r="M22" s="18" t="s">
        <v>17</v>
      </c>
      <c r="N22" s="26" t="s">
        <v>67</v>
      </c>
    </row>
    <row r="23" spans="1:14">
      <c r="A23" s="29">
        <v>125</v>
      </c>
      <c r="B23" s="30" t="s">
        <v>68</v>
      </c>
      <c r="C23" s="31" t="s">
        <v>15</v>
      </c>
      <c r="D23" s="19">
        <v>3</v>
      </c>
      <c r="E23" s="20">
        <v>500</v>
      </c>
      <c r="F23" s="20">
        <f t="shared" si="0"/>
        <v>300</v>
      </c>
      <c r="G23" s="21">
        <f t="shared" si="1"/>
        <v>800</v>
      </c>
      <c r="H23" s="22">
        <v>800</v>
      </c>
      <c r="I23" s="23">
        <f t="shared" si="2"/>
        <v>0</v>
      </c>
      <c r="J23" s="28" t="str">
        <f t="shared" si="3"/>
        <v>800 Kč</v>
      </c>
      <c r="K23" s="25" t="s">
        <v>69</v>
      </c>
      <c r="L23" s="18"/>
      <c r="M23" s="18"/>
      <c r="N23" s="26" t="s">
        <v>70</v>
      </c>
    </row>
    <row r="24" spans="1:14">
      <c r="A24" s="29">
        <v>126</v>
      </c>
      <c r="B24" s="30" t="s">
        <v>71</v>
      </c>
      <c r="C24" s="31" t="s">
        <v>15</v>
      </c>
      <c r="D24" s="19">
        <v>158</v>
      </c>
      <c r="E24" s="20">
        <v>500</v>
      </c>
      <c r="F24" s="20">
        <f t="shared" si="0"/>
        <v>15800</v>
      </c>
      <c r="G24" s="21">
        <f t="shared" si="1"/>
        <v>16300</v>
      </c>
      <c r="H24" s="22">
        <v>16300</v>
      </c>
      <c r="I24" s="23">
        <f t="shared" si="2"/>
        <v>0</v>
      </c>
      <c r="J24" s="28" t="str">
        <f t="shared" si="3"/>
        <v>16 300 Kč</v>
      </c>
      <c r="K24" s="25" t="s">
        <v>53</v>
      </c>
      <c r="L24" s="18"/>
      <c r="M24" s="18" t="s">
        <v>17</v>
      </c>
      <c r="N24" s="26" t="s">
        <v>72</v>
      </c>
    </row>
    <row r="25" spans="1:14">
      <c r="A25" s="29">
        <v>128</v>
      </c>
      <c r="B25" s="30" t="s">
        <v>73</v>
      </c>
      <c r="C25" s="31" t="s">
        <v>15</v>
      </c>
      <c r="D25" s="19">
        <v>18</v>
      </c>
      <c r="E25" s="20">
        <v>500</v>
      </c>
      <c r="F25" s="20">
        <f t="shared" si="0"/>
        <v>1800</v>
      </c>
      <c r="G25" s="21">
        <f t="shared" si="1"/>
        <v>2300</v>
      </c>
      <c r="H25" s="22">
        <v>2300</v>
      </c>
      <c r="I25" s="23">
        <f t="shared" si="2"/>
        <v>0</v>
      </c>
      <c r="J25" s="28" t="str">
        <f t="shared" si="3"/>
        <v>2 300 Kč</v>
      </c>
      <c r="K25" s="25" t="s">
        <v>74</v>
      </c>
      <c r="L25" s="18"/>
      <c r="M25" s="18" t="s">
        <v>17</v>
      </c>
      <c r="N25" s="26" t="s">
        <v>75</v>
      </c>
    </row>
    <row r="26" spans="1:14">
      <c r="A26" s="29">
        <v>130</v>
      </c>
      <c r="B26" s="30" t="s">
        <v>76</v>
      </c>
      <c r="C26" s="31" t="s">
        <v>15</v>
      </c>
      <c r="D26" s="19">
        <v>260</v>
      </c>
      <c r="E26" s="20">
        <v>500</v>
      </c>
      <c r="F26" s="20">
        <f t="shared" si="0"/>
        <v>26000</v>
      </c>
      <c r="G26" s="21">
        <f t="shared" si="1"/>
        <v>26500</v>
      </c>
      <c r="H26" s="22">
        <v>26500</v>
      </c>
      <c r="I26" s="23">
        <f t="shared" si="2"/>
        <v>0</v>
      </c>
      <c r="J26" s="28" t="str">
        <f t="shared" si="3"/>
        <v>26 500 Kč</v>
      </c>
      <c r="K26" s="25" t="s">
        <v>77</v>
      </c>
      <c r="L26" s="18"/>
      <c r="M26" s="18" t="s">
        <v>17</v>
      </c>
      <c r="N26" s="26" t="s">
        <v>78</v>
      </c>
    </row>
    <row r="27" spans="1:14">
      <c r="A27" s="29">
        <v>132</v>
      </c>
      <c r="B27" s="30" t="s">
        <v>79</v>
      </c>
      <c r="C27" s="31" t="s">
        <v>15</v>
      </c>
      <c r="D27" s="19">
        <v>150</v>
      </c>
      <c r="E27" s="20">
        <v>500</v>
      </c>
      <c r="F27" s="20">
        <f t="shared" si="0"/>
        <v>15000</v>
      </c>
      <c r="G27" s="21">
        <f t="shared" si="1"/>
        <v>15500</v>
      </c>
      <c r="H27" s="22">
        <v>15500</v>
      </c>
      <c r="I27" s="23">
        <f t="shared" si="2"/>
        <v>0</v>
      </c>
      <c r="J27" s="28" t="str">
        <f t="shared" si="3"/>
        <v>15 500 Kč</v>
      </c>
      <c r="K27" s="25" t="s">
        <v>80</v>
      </c>
      <c r="L27" s="18"/>
      <c r="M27" s="18" t="s">
        <v>17</v>
      </c>
      <c r="N27" s="26" t="s">
        <v>81</v>
      </c>
    </row>
    <row r="28" spans="1:14">
      <c r="A28" s="29">
        <v>133</v>
      </c>
      <c r="B28" s="30" t="s">
        <v>82</v>
      </c>
      <c r="C28" s="31" t="s">
        <v>15</v>
      </c>
      <c r="D28" s="19">
        <v>977</v>
      </c>
      <c r="E28" s="20">
        <v>500</v>
      </c>
      <c r="F28" s="20">
        <f t="shared" si="0"/>
        <v>97700</v>
      </c>
      <c r="G28" s="21">
        <f t="shared" si="1"/>
        <v>98200</v>
      </c>
      <c r="H28" s="22">
        <v>98200</v>
      </c>
      <c r="I28" s="23">
        <f t="shared" si="2"/>
        <v>0</v>
      </c>
      <c r="J28" s="28" t="str">
        <f t="shared" si="3"/>
        <v>98 200 Kč</v>
      </c>
      <c r="K28" s="25" t="s">
        <v>83</v>
      </c>
      <c r="L28" s="18"/>
      <c r="M28" s="18" t="s">
        <v>17</v>
      </c>
      <c r="N28" s="26" t="s">
        <v>84</v>
      </c>
    </row>
    <row r="29" spans="1:14">
      <c r="A29" s="29">
        <v>134</v>
      </c>
      <c r="B29" s="30" t="s">
        <v>85</v>
      </c>
      <c r="C29" s="31" t="s">
        <v>15</v>
      </c>
      <c r="D29" s="19">
        <v>140</v>
      </c>
      <c r="E29" s="20">
        <v>500</v>
      </c>
      <c r="F29" s="20">
        <f t="shared" si="0"/>
        <v>14000</v>
      </c>
      <c r="G29" s="21">
        <f t="shared" si="1"/>
        <v>14500</v>
      </c>
      <c r="H29" s="22">
        <v>14500</v>
      </c>
      <c r="I29" s="23">
        <f t="shared" si="2"/>
        <v>0</v>
      </c>
      <c r="J29" s="28" t="str">
        <f t="shared" si="3"/>
        <v>14 500 Kč</v>
      </c>
      <c r="K29" s="25" t="s">
        <v>50</v>
      </c>
      <c r="L29" s="18"/>
      <c r="M29" s="18" t="s">
        <v>17</v>
      </c>
      <c r="N29" s="26" t="s">
        <v>86</v>
      </c>
    </row>
    <row r="30" spans="1:14">
      <c r="A30" s="29">
        <v>135</v>
      </c>
      <c r="B30" s="30" t="s">
        <v>87</v>
      </c>
      <c r="C30" s="31" t="s">
        <v>15</v>
      </c>
      <c r="D30" s="19">
        <v>6</v>
      </c>
      <c r="E30" s="20">
        <v>500</v>
      </c>
      <c r="F30" s="20">
        <f t="shared" si="0"/>
        <v>600</v>
      </c>
      <c r="G30" s="21">
        <f t="shared" si="1"/>
        <v>1100</v>
      </c>
      <c r="H30" s="22">
        <v>1100</v>
      </c>
      <c r="I30" s="23">
        <f t="shared" si="2"/>
        <v>0</v>
      </c>
      <c r="J30" s="28" t="str">
        <f t="shared" si="3"/>
        <v>1 100 Kč</v>
      </c>
      <c r="K30" s="25" t="s">
        <v>88</v>
      </c>
      <c r="L30" s="18"/>
      <c r="M30" s="18" t="s">
        <v>89</v>
      </c>
      <c r="N30" s="26" t="s">
        <v>90</v>
      </c>
    </row>
    <row r="31" spans="1:14">
      <c r="A31" s="29">
        <v>136</v>
      </c>
      <c r="B31" s="30" t="s">
        <v>91</v>
      </c>
      <c r="C31" s="31" t="s">
        <v>15</v>
      </c>
      <c r="D31" s="19">
        <v>126</v>
      </c>
      <c r="E31" s="20">
        <v>500</v>
      </c>
      <c r="F31" s="20">
        <f t="shared" si="0"/>
        <v>12600</v>
      </c>
      <c r="G31" s="21">
        <f t="shared" si="1"/>
        <v>13100</v>
      </c>
      <c r="H31" s="22">
        <v>13100</v>
      </c>
      <c r="I31" s="23">
        <f t="shared" si="2"/>
        <v>0</v>
      </c>
      <c r="J31" s="28" t="str">
        <f t="shared" si="3"/>
        <v>13 100 Kč</v>
      </c>
      <c r="K31" s="25" t="s">
        <v>50</v>
      </c>
      <c r="L31" s="18"/>
      <c r="M31" s="18" t="s">
        <v>17</v>
      </c>
      <c r="N31" s="26" t="s">
        <v>92</v>
      </c>
    </row>
    <row r="32" spans="1:14">
      <c r="A32" s="29">
        <v>1524</v>
      </c>
      <c r="B32" s="30" t="s">
        <v>93</v>
      </c>
      <c r="C32" s="31" t="s">
        <v>15</v>
      </c>
      <c r="D32" s="19">
        <v>783</v>
      </c>
      <c r="E32" s="20">
        <v>500</v>
      </c>
      <c r="F32" s="20">
        <f t="shared" si="0"/>
        <v>78300</v>
      </c>
      <c r="G32" s="21">
        <f t="shared" si="1"/>
        <v>78800</v>
      </c>
      <c r="H32" s="22">
        <v>78800</v>
      </c>
      <c r="I32" s="23">
        <f t="shared" si="2"/>
        <v>0</v>
      </c>
      <c r="J32" s="28" t="str">
        <f t="shared" si="3"/>
        <v>78 800 Kč</v>
      </c>
      <c r="K32" s="25" t="s">
        <v>80</v>
      </c>
      <c r="L32" s="18"/>
      <c r="M32" s="18" t="s">
        <v>17</v>
      </c>
      <c r="N32" s="26" t="s">
        <v>94</v>
      </c>
    </row>
    <row r="33" spans="1:15">
      <c r="A33" s="29">
        <v>1526</v>
      </c>
      <c r="B33" s="30" t="s">
        <v>95</v>
      </c>
      <c r="C33" s="31" t="s">
        <v>15</v>
      </c>
      <c r="D33" s="19">
        <v>60</v>
      </c>
      <c r="E33" s="20">
        <v>500</v>
      </c>
      <c r="F33" s="20">
        <f t="shared" si="0"/>
        <v>6000</v>
      </c>
      <c r="G33" s="21">
        <f t="shared" si="1"/>
        <v>6500</v>
      </c>
      <c r="H33" s="22">
        <v>6500</v>
      </c>
      <c r="I33" s="23">
        <f t="shared" si="2"/>
        <v>0</v>
      </c>
      <c r="J33" s="28" t="str">
        <f t="shared" si="3"/>
        <v>6 500 Kč</v>
      </c>
      <c r="K33" s="25" t="s">
        <v>96</v>
      </c>
      <c r="L33" s="18"/>
      <c r="M33" s="18" t="s">
        <v>17</v>
      </c>
      <c r="N33" s="26" t="s">
        <v>97</v>
      </c>
    </row>
    <row r="34" spans="1:15">
      <c r="A34" s="29">
        <v>1535</v>
      </c>
      <c r="B34" s="30" t="s">
        <v>98</v>
      </c>
      <c r="C34" s="31" t="s">
        <v>15</v>
      </c>
      <c r="D34" s="19">
        <v>16349</v>
      </c>
      <c r="E34" s="20">
        <v>500</v>
      </c>
      <c r="F34" s="20">
        <f t="shared" si="0"/>
        <v>1634900</v>
      </c>
      <c r="G34" s="21">
        <f t="shared" si="1"/>
        <v>1635400</v>
      </c>
      <c r="H34" s="22"/>
      <c r="I34" s="23">
        <f t="shared" si="2"/>
        <v>1635400</v>
      </c>
      <c r="J34" s="28" t="str">
        <f t="shared" si="3"/>
        <v xml:space="preserve"> Kč</v>
      </c>
      <c r="K34" s="25"/>
      <c r="L34" s="18"/>
      <c r="M34" s="18"/>
      <c r="N34" s="26" t="s">
        <v>99</v>
      </c>
    </row>
    <row r="35" spans="1:15">
      <c r="A35" s="29">
        <v>1539</v>
      </c>
      <c r="B35" s="33" t="s">
        <v>100</v>
      </c>
      <c r="C35" s="31" t="s">
        <v>15</v>
      </c>
      <c r="D35" s="19">
        <v>69</v>
      </c>
      <c r="E35" s="20">
        <v>500</v>
      </c>
      <c r="F35" s="20">
        <f t="shared" si="0"/>
        <v>6900</v>
      </c>
      <c r="G35" s="21">
        <f t="shared" si="1"/>
        <v>7400</v>
      </c>
      <c r="H35" s="22"/>
      <c r="I35" s="23">
        <f t="shared" si="2"/>
        <v>7400</v>
      </c>
      <c r="J35" s="28" t="str">
        <f t="shared" si="3"/>
        <v xml:space="preserve"> Kč</v>
      </c>
      <c r="K35" s="25"/>
      <c r="L35" s="18"/>
      <c r="M35" s="18"/>
      <c r="N35" s="26" t="s">
        <v>101</v>
      </c>
    </row>
    <row r="36" spans="1:15">
      <c r="A36" s="29">
        <v>1540</v>
      </c>
      <c r="B36" s="30" t="s">
        <v>102</v>
      </c>
      <c r="C36" s="31" t="s">
        <v>15</v>
      </c>
      <c r="D36" s="19">
        <v>3</v>
      </c>
      <c r="E36" s="20">
        <v>500</v>
      </c>
      <c r="F36" s="20">
        <f t="shared" si="0"/>
        <v>300</v>
      </c>
      <c r="G36" s="21">
        <f t="shared" si="1"/>
        <v>800</v>
      </c>
      <c r="H36" s="22">
        <v>800</v>
      </c>
      <c r="I36" s="23">
        <f t="shared" si="2"/>
        <v>0</v>
      </c>
      <c r="J36" s="28" t="str">
        <f t="shared" si="3"/>
        <v>800 Kč</v>
      </c>
      <c r="K36" s="25" t="s">
        <v>103</v>
      </c>
      <c r="L36" s="18"/>
      <c r="M36" s="18" t="s">
        <v>17</v>
      </c>
      <c r="N36" s="26" t="s">
        <v>104</v>
      </c>
    </row>
    <row r="37" spans="1:15">
      <c r="A37" s="29">
        <v>1549</v>
      </c>
      <c r="B37" s="30" t="s">
        <v>105</v>
      </c>
      <c r="C37" s="31" t="s">
        <v>15</v>
      </c>
      <c r="D37" s="19">
        <v>241</v>
      </c>
      <c r="E37" s="20">
        <v>500</v>
      </c>
      <c r="F37" s="20">
        <f t="shared" si="0"/>
        <v>24100</v>
      </c>
      <c r="G37" s="21">
        <f t="shared" si="1"/>
        <v>24600</v>
      </c>
      <c r="H37" s="22"/>
      <c r="I37" s="23">
        <f t="shared" si="2"/>
        <v>24600</v>
      </c>
      <c r="J37" s="28" t="str">
        <f t="shared" si="3"/>
        <v xml:space="preserve"> Kč</v>
      </c>
      <c r="K37" s="25"/>
      <c r="L37" s="18"/>
      <c r="M37" s="18"/>
      <c r="N37" s="26" t="s">
        <v>106</v>
      </c>
    </row>
    <row r="38" spans="1:15">
      <c r="A38" s="29">
        <v>1552</v>
      </c>
      <c r="B38" s="30" t="s">
        <v>107</v>
      </c>
      <c r="C38" s="31" t="s">
        <v>15</v>
      </c>
      <c r="D38" s="19">
        <v>134</v>
      </c>
      <c r="E38" s="20">
        <v>500</v>
      </c>
      <c r="F38" s="20">
        <f t="shared" si="0"/>
        <v>13400</v>
      </c>
      <c r="G38" s="21">
        <f t="shared" si="1"/>
        <v>13900</v>
      </c>
      <c r="H38" s="22">
        <v>13900</v>
      </c>
      <c r="I38" s="23">
        <f t="shared" si="2"/>
        <v>0</v>
      </c>
      <c r="J38" s="28" t="str">
        <f t="shared" si="3"/>
        <v>13 900 Kč</v>
      </c>
      <c r="K38" s="25" t="s">
        <v>108</v>
      </c>
      <c r="L38" s="18"/>
      <c r="M38" s="18" t="s">
        <v>17</v>
      </c>
      <c r="N38" s="26" t="s">
        <v>109</v>
      </c>
    </row>
    <row r="39" spans="1:15">
      <c r="A39" s="29">
        <v>1555</v>
      </c>
      <c r="B39" s="30" t="s">
        <v>110</v>
      </c>
      <c r="C39" s="31" t="s">
        <v>15</v>
      </c>
      <c r="D39" s="19">
        <v>104</v>
      </c>
      <c r="E39" s="20">
        <v>500</v>
      </c>
      <c r="F39" s="20">
        <f t="shared" si="0"/>
        <v>10400</v>
      </c>
      <c r="G39" s="21">
        <f t="shared" si="1"/>
        <v>10900</v>
      </c>
      <c r="H39" s="22">
        <v>10900</v>
      </c>
      <c r="I39" s="23">
        <f t="shared" si="2"/>
        <v>0</v>
      </c>
      <c r="J39" s="28" t="str">
        <f t="shared" si="3"/>
        <v>10 900 Kč</v>
      </c>
      <c r="K39" s="25" t="s">
        <v>47</v>
      </c>
      <c r="L39" s="18"/>
      <c r="M39" s="18" t="s">
        <v>17</v>
      </c>
      <c r="N39" s="26" t="s">
        <v>111</v>
      </c>
    </row>
    <row r="40" spans="1:15">
      <c r="A40" s="29">
        <v>1563</v>
      </c>
      <c r="B40" s="30" t="s">
        <v>112</v>
      </c>
      <c r="C40" s="31" t="s">
        <v>15</v>
      </c>
      <c r="D40" s="19">
        <v>458</v>
      </c>
      <c r="E40" s="20">
        <v>500</v>
      </c>
      <c r="F40" s="20">
        <f t="shared" si="0"/>
        <v>45800</v>
      </c>
      <c r="G40" s="21">
        <f t="shared" si="1"/>
        <v>46300</v>
      </c>
      <c r="H40" s="22">
        <v>46300</v>
      </c>
      <c r="I40" s="23">
        <f t="shared" si="2"/>
        <v>0</v>
      </c>
      <c r="J40" s="28" t="str">
        <f t="shared" si="3"/>
        <v>46 300 Kč</v>
      </c>
      <c r="K40" s="25" t="s">
        <v>63</v>
      </c>
      <c r="L40" s="18"/>
      <c r="M40" s="18" t="s">
        <v>17</v>
      </c>
      <c r="N40" s="26" t="s">
        <v>113</v>
      </c>
    </row>
    <row r="41" spans="1:15">
      <c r="A41" s="29">
        <v>1592</v>
      </c>
      <c r="B41" s="30" t="s">
        <v>114</v>
      </c>
      <c r="C41" s="31" t="s">
        <v>15</v>
      </c>
      <c r="D41" s="19">
        <v>9</v>
      </c>
      <c r="E41" s="20">
        <v>500</v>
      </c>
      <c r="F41" s="20">
        <f t="shared" si="0"/>
        <v>900</v>
      </c>
      <c r="G41" s="21">
        <f t="shared" si="1"/>
        <v>1400</v>
      </c>
      <c r="H41" s="22">
        <v>1400</v>
      </c>
      <c r="I41" s="23">
        <f t="shared" si="2"/>
        <v>0</v>
      </c>
      <c r="J41" s="28" t="str">
        <f t="shared" si="3"/>
        <v>1 400 Kč</v>
      </c>
      <c r="K41" s="25" t="s">
        <v>66</v>
      </c>
      <c r="L41" s="18"/>
      <c r="M41" s="18" t="s">
        <v>17</v>
      </c>
      <c r="N41" s="26" t="s">
        <v>115</v>
      </c>
    </row>
    <row r="42" spans="1:15">
      <c r="A42" s="29">
        <v>1597</v>
      </c>
      <c r="B42" s="30" t="s">
        <v>116</v>
      </c>
      <c r="C42" s="31" t="s">
        <v>15</v>
      </c>
      <c r="D42" s="19">
        <v>27</v>
      </c>
      <c r="E42" s="20">
        <v>500</v>
      </c>
      <c r="F42" s="20">
        <f t="shared" si="0"/>
        <v>2700</v>
      </c>
      <c r="G42" s="21">
        <f t="shared" si="1"/>
        <v>3200</v>
      </c>
      <c r="H42" s="22">
        <v>3200</v>
      </c>
      <c r="I42" s="23">
        <f t="shared" si="2"/>
        <v>0</v>
      </c>
      <c r="J42" s="28" t="str">
        <f t="shared" si="3"/>
        <v>3 200 Kč</v>
      </c>
      <c r="K42" s="25" t="s">
        <v>88</v>
      </c>
      <c r="L42" s="18"/>
      <c r="M42" s="18" t="s">
        <v>17</v>
      </c>
      <c r="N42" s="26" t="s">
        <v>117</v>
      </c>
    </row>
    <row r="43" spans="1:15">
      <c r="A43" s="29">
        <v>1598</v>
      </c>
      <c r="B43" s="30" t="s">
        <v>118</v>
      </c>
      <c r="C43" s="31" t="s">
        <v>15</v>
      </c>
      <c r="D43" s="19">
        <v>161</v>
      </c>
      <c r="E43" s="20">
        <v>500</v>
      </c>
      <c r="F43" s="20">
        <f t="shared" si="0"/>
        <v>16100</v>
      </c>
      <c r="G43" s="21">
        <f t="shared" si="1"/>
        <v>16600</v>
      </c>
      <c r="H43" s="22">
        <v>16600</v>
      </c>
      <c r="I43" s="23">
        <f t="shared" si="2"/>
        <v>0</v>
      </c>
      <c r="J43" s="28" t="str">
        <f t="shared" si="3"/>
        <v>16 600 Kč</v>
      </c>
      <c r="K43" s="25" t="s">
        <v>30</v>
      </c>
      <c r="L43" s="18"/>
      <c r="M43" s="18" t="s">
        <v>17</v>
      </c>
      <c r="N43" s="26" t="s">
        <v>119</v>
      </c>
    </row>
    <row r="44" spans="1:15">
      <c r="A44" s="29">
        <v>1601</v>
      </c>
      <c r="B44" s="33" t="s">
        <v>120</v>
      </c>
      <c r="C44" s="34" t="s">
        <v>15</v>
      </c>
      <c r="D44" s="19">
        <v>0</v>
      </c>
      <c r="E44" s="20">
        <v>500</v>
      </c>
      <c r="F44" s="20">
        <f t="shared" si="0"/>
        <v>0</v>
      </c>
      <c r="G44" s="21">
        <f t="shared" si="1"/>
        <v>500</v>
      </c>
      <c r="H44" s="22"/>
      <c r="I44" s="23">
        <f t="shared" si="2"/>
        <v>500</v>
      </c>
      <c r="J44" s="28" t="str">
        <f t="shared" si="3"/>
        <v xml:space="preserve"> Kč</v>
      </c>
      <c r="K44" s="25"/>
      <c r="L44" s="18"/>
      <c r="M44" s="18"/>
      <c r="N44" s="26" t="s">
        <v>121</v>
      </c>
    </row>
    <row r="45" spans="1:15">
      <c r="A45" s="29">
        <v>1602</v>
      </c>
      <c r="B45" s="30" t="s">
        <v>122</v>
      </c>
      <c r="C45" s="31" t="s">
        <v>15</v>
      </c>
      <c r="D45" s="19">
        <v>119</v>
      </c>
      <c r="E45" s="20">
        <v>500</v>
      </c>
      <c r="F45" s="20">
        <f t="shared" si="0"/>
        <v>11900</v>
      </c>
      <c r="G45" s="21">
        <f t="shared" si="1"/>
        <v>12400</v>
      </c>
      <c r="H45" s="22">
        <v>12400</v>
      </c>
      <c r="I45" s="23">
        <f t="shared" si="2"/>
        <v>0</v>
      </c>
      <c r="J45" s="28" t="str">
        <f t="shared" si="3"/>
        <v>12 400 Kč</v>
      </c>
      <c r="K45" s="25" t="s">
        <v>123</v>
      </c>
      <c r="L45" s="18"/>
      <c r="M45" s="18" t="s">
        <v>17</v>
      </c>
      <c r="N45" s="26" t="s">
        <v>124</v>
      </c>
    </row>
    <row r="46" spans="1:15">
      <c r="A46" s="29">
        <v>1607</v>
      </c>
      <c r="B46" s="30" t="s">
        <v>125</v>
      </c>
      <c r="C46" s="31" t="s">
        <v>15</v>
      </c>
      <c r="D46" s="19">
        <v>13</v>
      </c>
      <c r="E46" s="20">
        <v>500</v>
      </c>
      <c r="F46" s="20">
        <f t="shared" si="0"/>
        <v>1300</v>
      </c>
      <c r="G46" s="21">
        <f t="shared" si="1"/>
        <v>1800</v>
      </c>
      <c r="H46" s="22"/>
      <c r="I46" s="23">
        <f t="shared" si="2"/>
        <v>1800</v>
      </c>
      <c r="J46" s="28" t="str">
        <f t="shared" si="3"/>
        <v xml:space="preserve"> Kč</v>
      </c>
      <c r="K46" s="25"/>
      <c r="L46" s="18"/>
      <c r="M46" s="18"/>
      <c r="N46" s="26" t="s">
        <v>126</v>
      </c>
    </row>
    <row r="47" spans="1:15">
      <c r="A47" s="29">
        <v>1609</v>
      </c>
      <c r="B47" s="30" t="s">
        <v>127</v>
      </c>
      <c r="C47" s="31" t="s">
        <v>15</v>
      </c>
      <c r="D47" s="19">
        <v>158</v>
      </c>
      <c r="E47" s="20">
        <v>500</v>
      </c>
      <c r="F47" s="20">
        <f t="shared" si="0"/>
        <v>15800</v>
      </c>
      <c r="G47" s="21">
        <f t="shared" si="1"/>
        <v>16300</v>
      </c>
      <c r="H47" s="22"/>
      <c r="I47" s="23">
        <f t="shared" si="2"/>
        <v>16300</v>
      </c>
      <c r="J47" s="28" t="str">
        <f t="shared" si="3"/>
        <v xml:space="preserve"> Kč</v>
      </c>
      <c r="K47" s="25"/>
      <c r="L47" s="18"/>
      <c r="M47" s="18"/>
      <c r="N47" s="26" t="s">
        <v>128</v>
      </c>
    </row>
    <row r="48" spans="1:15">
      <c r="A48" s="35">
        <v>1617</v>
      </c>
      <c r="B48" s="36" t="s">
        <v>129</v>
      </c>
      <c r="C48" s="37" t="s">
        <v>15</v>
      </c>
      <c r="D48" s="38">
        <v>1839</v>
      </c>
      <c r="E48" s="20">
        <v>500</v>
      </c>
      <c r="F48" s="20">
        <f t="shared" si="0"/>
        <v>183900</v>
      </c>
      <c r="G48" s="21">
        <f t="shared" si="1"/>
        <v>184400</v>
      </c>
      <c r="H48" s="39">
        <v>184400</v>
      </c>
      <c r="I48" s="23">
        <f t="shared" si="2"/>
        <v>0</v>
      </c>
      <c r="J48" s="28" t="str">
        <f t="shared" si="3"/>
        <v>184 400 Kč</v>
      </c>
      <c r="K48" s="40" t="s">
        <v>130</v>
      </c>
      <c r="L48" s="18"/>
      <c r="M48" s="18" t="s">
        <v>17</v>
      </c>
      <c r="N48" s="41" t="s">
        <v>131</v>
      </c>
      <c r="O48" s="4" t="s">
        <v>132</v>
      </c>
    </row>
    <row r="49" spans="1:14">
      <c r="A49" s="35">
        <v>1629</v>
      </c>
      <c r="B49" s="36" t="s">
        <v>133</v>
      </c>
      <c r="C49" s="37" t="s">
        <v>15</v>
      </c>
      <c r="D49" s="42">
        <v>31</v>
      </c>
      <c r="E49" s="20">
        <v>500</v>
      </c>
      <c r="F49" s="20">
        <f t="shared" si="0"/>
        <v>3100</v>
      </c>
      <c r="G49" s="21">
        <f t="shared" si="1"/>
        <v>3600</v>
      </c>
      <c r="H49" s="43">
        <v>3600</v>
      </c>
      <c r="I49" s="23">
        <f t="shared" si="2"/>
        <v>0</v>
      </c>
      <c r="J49" s="28" t="str">
        <f t="shared" si="3"/>
        <v>3 600 Kč</v>
      </c>
      <c r="K49" s="44" t="s">
        <v>77</v>
      </c>
      <c r="L49" s="18"/>
      <c r="M49" s="18" t="s">
        <v>17</v>
      </c>
      <c r="N49" s="45" t="s">
        <v>134</v>
      </c>
    </row>
    <row r="50" spans="1:14">
      <c r="A50" s="29">
        <v>1631</v>
      </c>
      <c r="B50" s="30" t="s">
        <v>135</v>
      </c>
      <c r="C50" s="37" t="s">
        <v>15</v>
      </c>
      <c r="D50" s="42">
        <v>46</v>
      </c>
      <c r="E50" s="20">
        <v>500</v>
      </c>
      <c r="F50" s="20">
        <f t="shared" si="0"/>
        <v>4600</v>
      </c>
      <c r="G50" s="21">
        <f t="shared" si="1"/>
        <v>5100</v>
      </c>
      <c r="H50" s="43">
        <v>5100</v>
      </c>
      <c r="I50" s="23">
        <f t="shared" si="2"/>
        <v>0</v>
      </c>
      <c r="J50" s="28" t="str">
        <f t="shared" si="3"/>
        <v>5 100 Kč</v>
      </c>
      <c r="K50" s="44" t="s">
        <v>136</v>
      </c>
      <c r="L50" s="18"/>
      <c r="M50" s="18" t="s">
        <v>17</v>
      </c>
      <c r="N50" s="45" t="s">
        <v>137</v>
      </c>
    </row>
    <row r="51" spans="1:14">
      <c r="A51" s="16">
        <v>1643</v>
      </c>
      <c r="B51" s="17" t="s">
        <v>138</v>
      </c>
      <c r="C51" s="31" t="s">
        <v>15</v>
      </c>
      <c r="D51" s="46">
        <v>2</v>
      </c>
      <c r="E51" s="20">
        <v>500</v>
      </c>
      <c r="F51" s="20">
        <f t="shared" si="0"/>
        <v>200</v>
      </c>
      <c r="G51" s="21">
        <f t="shared" si="1"/>
        <v>700</v>
      </c>
      <c r="H51" s="47"/>
      <c r="I51" s="23">
        <f t="shared" si="2"/>
        <v>700</v>
      </c>
      <c r="J51" s="28" t="str">
        <f t="shared" si="3"/>
        <v xml:space="preserve"> Kč</v>
      </c>
      <c r="K51" s="48"/>
      <c r="L51" s="18"/>
      <c r="M51" s="18"/>
      <c r="N51" s="49" t="s">
        <v>139</v>
      </c>
    </row>
    <row r="52" spans="1:14">
      <c r="A52" s="29">
        <v>1659</v>
      </c>
      <c r="B52" s="30" t="s">
        <v>140</v>
      </c>
      <c r="C52" s="31" t="s">
        <v>15</v>
      </c>
      <c r="D52" s="46">
        <v>39</v>
      </c>
      <c r="E52" s="20">
        <v>500</v>
      </c>
      <c r="F52" s="20">
        <f t="shared" si="0"/>
        <v>3900</v>
      </c>
      <c r="G52" s="21">
        <f t="shared" si="1"/>
        <v>4400</v>
      </c>
      <c r="H52" s="47">
        <v>4400</v>
      </c>
      <c r="I52" s="23">
        <f t="shared" si="2"/>
        <v>0</v>
      </c>
      <c r="J52" s="28" t="str">
        <f t="shared" si="3"/>
        <v>4 400 Kč</v>
      </c>
      <c r="K52" s="48" t="s">
        <v>47</v>
      </c>
      <c r="L52" s="18"/>
      <c r="M52" s="18" t="s">
        <v>17</v>
      </c>
      <c r="N52" s="49" t="s">
        <v>141</v>
      </c>
    </row>
    <row r="53" spans="1:14" s="27" customFormat="1" ht="15.75" thickBot="1">
      <c r="A53" s="50"/>
      <c r="B53" s="51"/>
      <c r="C53" s="52"/>
      <c r="D53" s="53"/>
      <c r="E53" s="54"/>
      <c r="F53" s="54"/>
      <c r="G53" s="55"/>
      <c r="H53" s="56"/>
      <c r="I53" s="57"/>
      <c r="J53" s="28" t="str">
        <f t="shared" si="3"/>
        <v xml:space="preserve"> Kč</v>
      </c>
      <c r="K53" s="58"/>
      <c r="L53" s="59"/>
      <c r="M53" s="59"/>
      <c r="N53" s="60"/>
    </row>
    <row r="54" spans="1:14" s="27" customFormat="1">
      <c r="A54" s="16"/>
      <c r="B54" s="17"/>
      <c r="C54" s="18"/>
      <c r="D54" s="19"/>
      <c r="E54" s="20"/>
      <c r="F54" s="20"/>
      <c r="G54" s="21"/>
      <c r="H54" s="22"/>
      <c r="I54" s="23"/>
      <c r="J54" s="28" t="str">
        <f t="shared" si="3"/>
        <v xml:space="preserve"> Kč</v>
      </c>
      <c r="K54" s="25"/>
      <c r="L54" s="18"/>
      <c r="M54" s="18"/>
      <c r="N54" s="26"/>
    </row>
    <row r="55" spans="1:14">
      <c r="A55" s="29">
        <v>137</v>
      </c>
      <c r="B55" s="33" t="s">
        <v>142</v>
      </c>
      <c r="C55" s="31" t="s">
        <v>143</v>
      </c>
      <c r="D55" s="19">
        <v>1</v>
      </c>
      <c r="E55" s="20">
        <v>500</v>
      </c>
      <c r="F55" s="20">
        <f t="shared" ref="F55:F89" si="4">D55*100</f>
        <v>100</v>
      </c>
      <c r="G55" s="21">
        <f t="shared" ref="G55:G89" si="5">SUM(E55:F55)</f>
        <v>600</v>
      </c>
      <c r="H55" s="22"/>
      <c r="I55" s="23">
        <f t="shared" ref="I55:I89" si="6">G55-H55</f>
        <v>600</v>
      </c>
      <c r="J55" s="28" t="str">
        <f t="shared" si="3"/>
        <v xml:space="preserve"> Kč</v>
      </c>
      <c r="K55" s="25"/>
      <c r="L55" s="18"/>
      <c r="M55" s="18"/>
      <c r="N55" s="26" t="s">
        <v>144</v>
      </c>
    </row>
    <row r="56" spans="1:14">
      <c r="A56" s="29">
        <v>201</v>
      </c>
      <c r="B56" s="30" t="s">
        <v>145</v>
      </c>
      <c r="C56" s="31" t="s">
        <v>143</v>
      </c>
      <c r="D56" s="19">
        <v>326</v>
      </c>
      <c r="E56" s="20">
        <v>500</v>
      </c>
      <c r="F56" s="20">
        <f t="shared" si="4"/>
        <v>32600</v>
      </c>
      <c r="G56" s="21">
        <f t="shared" si="5"/>
        <v>33100</v>
      </c>
      <c r="H56" s="22">
        <v>33100</v>
      </c>
      <c r="I56" s="23">
        <f t="shared" si="6"/>
        <v>0</v>
      </c>
      <c r="J56" s="28" t="str">
        <f t="shared" si="3"/>
        <v>33 100 Kč</v>
      </c>
      <c r="K56" s="25" t="s">
        <v>146</v>
      </c>
      <c r="L56" s="18"/>
      <c r="M56" s="18" t="s">
        <v>147</v>
      </c>
      <c r="N56" s="26" t="s">
        <v>148</v>
      </c>
    </row>
    <row r="57" spans="1:14">
      <c r="A57" s="29">
        <v>203</v>
      </c>
      <c r="B57" s="30" t="s">
        <v>149</v>
      </c>
      <c r="C57" s="31" t="s">
        <v>143</v>
      </c>
      <c r="D57" s="19">
        <v>210</v>
      </c>
      <c r="E57" s="20">
        <v>500</v>
      </c>
      <c r="F57" s="20">
        <f t="shared" si="4"/>
        <v>21000</v>
      </c>
      <c r="G57" s="21">
        <f t="shared" si="5"/>
        <v>21500</v>
      </c>
      <c r="H57" s="22">
        <v>21500</v>
      </c>
      <c r="I57" s="23">
        <f t="shared" si="6"/>
        <v>0</v>
      </c>
      <c r="J57" s="28" t="str">
        <f t="shared" si="3"/>
        <v>21 500 Kč</v>
      </c>
      <c r="K57" s="25" t="s">
        <v>44</v>
      </c>
      <c r="L57" s="18"/>
      <c r="M57" s="18" t="s">
        <v>17</v>
      </c>
      <c r="N57" s="26" t="s">
        <v>150</v>
      </c>
    </row>
    <row r="58" spans="1:14">
      <c r="A58" s="29">
        <v>205</v>
      </c>
      <c r="B58" s="30" t="s">
        <v>151</v>
      </c>
      <c r="C58" s="31" t="s">
        <v>143</v>
      </c>
      <c r="D58" s="19">
        <v>205</v>
      </c>
      <c r="E58" s="20">
        <v>500</v>
      </c>
      <c r="F58" s="20">
        <f t="shared" si="4"/>
        <v>20500</v>
      </c>
      <c r="G58" s="21">
        <f t="shared" si="5"/>
        <v>21000</v>
      </c>
      <c r="H58" s="22">
        <v>21000</v>
      </c>
      <c r="I58" s="23">
        <f t="shared" si="6"/>
        <v>0</v>
      </c>
      <c r="J58" s="28" t="str">
        <f t="shared" si="3"/>
        <v>21 000 Kč</v>
      </c>
      <c r="K58" s="25" t="s">
        <v>152</v>
      </c>
      <c r="L58" s="18"/>
      <c r="M58" s="18" t="s">
        <v>17</v>
      </c>
      <c r="N58" s="26" t="s">
        <v>153</v>
      </c>
    </row>
    <row r="59" spans="1:14">
      <c r="A59" s="29">
        <v>206</v>
      </c>
      <c r="B59" s="30" t="s">
        <v>154</v>
      </c>
      <c r="C59" s="31" t="s">
        <v>143</v>
      </c>
      <c r="D59" s="19">
        <v>211</v>
      </c>
      <c r="E59" s="20">
        <v>500</v>
      </c>
      <c r="F59" s="20">
        <f t="shared" si="4"/>
        <v>21100</v>
      </c>
      <c r="G59" s="21">
        <f t="shared" si="5"/>
        <v>21600</v>
      </c>
      <c r="H59" s="22">
        <v>21600</v>
      </c>
      <c r="I59" s="23">
        <f t="shared" si="6"/>
        <v>0</v>
      </c>
      <c r="J59" s="28" t="str">
        <f t="shared" si="3"/>
        <v>21 600 Kč</v>
      </c>
      <c r="K59" s="25" t="s">
        <v>56</v>
      </c>
      <c r="L59" s="18"/>
      <c r="M59" s="18" t="s">
        <v>17</v>
      </c>
      <c r="N59" s="26" t="s">
        <v>155</v>
      </c>
    </row>
    <row r="60" spans="1:14">
      <c r="A60" s="29">
        <v>207</v>
      </c>
      <c r="B60" s="30" t="s">
        <v>156</v>
      </c>
      <c r="C60" s="31" t="s">
        <v>143</v>
      </c>
      <c r="D60" s="19">
        <v>26</v>
      </c>
      <c r="E60" s="20">
        <v>500</v>
      </c>
      <c r="F60" s="20">
        <f t="shared" si="4"/>
        <v>2600</v>
      </c>
      <c r="G60" s="21">
        <f t="shared" si="5"/>
        <v>3100</v>
      </c>
      <c r="H60" s="22">
        <v>3100</v>
      </c>
      <c r="I60" s="23">
        <f t="shared" si="6"/>
        <v>0</v>
      </c>
      <c r="J60" s="28" t="str">
        <f t="shared" si="3"/>
        <v>3 100 Kč</v>
      </c>
      <c r="K60" s="25" t="s">
        <v>88</v>
      </c>
      <c r="L60" s="18"/>
      <c r="M60" s="18" t="s">
        <v>17</v>
      </c>
      <c r="N60" s="26" t="s">
        <v>157</v>
      </c>
    </row>
    <row r="61" spans="1:14">
      <c r="A61" s="29">
        <v>208</v>
      </c>
      <c r="B61" s="30" t="s">
        <v>158</v>
      </c>
      <c r="C61" s="31" t="s">
        <v>143</v>
      </c>
      <c r="D61" s="19">
        <v>1013</v>
      </c>
      <c r="E61" s="20">
        <v>500</v>
      </c>
      <c r="F61" s="20">
        <f t="shared" si="4"/>
        <v>101300</v>
      </c>
      <c r="G61" s="21">
        <f t="shared" si="5"/>
        <v>101800</v>
      </c>
      <c r="H61" s="22">
        <v>101800</v>
      </c>
      <c r="I61" s="23">
        <f t="shared" si="6"/>
        <v>0</v>
      </c>
      <c r="J61" s="28" t="str">
        <f t="shared" si="3"/>
        <v>101 800 Kč</v>
      </c>
      <c r="K61" s="25" t="s">
        <v>123</v>
      </c>
      <c r="L61" s="18"/>
      <c r="M61" s="18" t="s">
        <v>17</v>
      </c>
      <c r="N61" s="26" t="s">
        <v>159</v>
      </c>
    </row>
    <row r="62" spans="1:14">
      <c r="A62" s="29">
        <v>209</v>
      </c>
      <c r="B62" s="30" t="s">
        <v>160</v>
      </c>
      <c r="C62" s="31" t="s">
        <v>143</v>
      </c>
      <c r="D62" s="19">
        <v>106</v>
      </c>
      <c r="E62" s="20">
        <v>500</v>
      </c>
      <c r="F62" s="20">
        <f t="shared" si="4"/>
        <v>10600</v>
      </c>
      <c r="G62" s="21">
        <f t="shared" si="5"/>
        <v>11100</v>
      </c>
      <c r="H62" s="22">
        <v>11100</v>
      </c>
      <c r="I62" s="23">
        <f t="shared" si="6"/>
        <v>0</v>
      </c>
      <c r="J62" s="28" t="str">
        <f t="shared" si="3"/>
        <v>11 100 Kč</v>
      </c>
      <c r="K62" s="25" t="s">
        <v>161</v>
      </c>
      <c r="L62" s="18"/>
      <c r="M62" s="18" t="s">
        <v>17</v>
      </c>
      <c r="N62" s="26" t="s">
        <v>162</v>
      </c>
    </row>
    <row r="63" spans="1:14">
      <c r="A63" s="61">
        <v>210</v>
      </c>
      <c r="B63" s="30" t="s">
        <v>163</v>
      </c>
      <c r="C63" s="31" t="s">
        <v>143</v>
      </c>
      <c r="D63" s="19">
        <v>663</v>
      </c>
      <c r="E63" s="20">
        <v>500</v>
      </c>
      <c r="F63" s="20">
        <f t="shared" si="4"/>
        <v>66300</v>
      </c>
      <c r="G63" s="21">
        <f t="shared" si="5"/>
        <v>66800</v>
      </c>
      <c r="H63" s="22">
        <v>66800</v>
      </c>
      <c r="I63" s="23">
        <f t="shared" si="6"/>
        <v>0</v>
      </c>
      <c r="J63" s="28" t="str">
        <f t="shared" si="3"/>
        <v>66 800 Kč</v>
      </c>
      <c r="K63" s="25" t="s">
        <v>164</v>
      </c>
      <c r="L63" s="18"/>
      <c r="M63" s="18" t="s">
        <v>17</v>
      </c>
      <c r="N63" s="26" t="s">
        <v>165</v>
      </c>
    </row>
    <row r="64" spans="1:14">
      <c r="A64" s="29">
        <v>211</v>
      </c>
      <c r="B64" s="30" t="s">
        <v>166</v>
      </c>
      <c r="C64" s="31" t="s">
        <v>143</v>
      </c>
      <c r="D64" s="19">
        <v>266</v>
      </c>
      <c r="E64" s="20">
        <v>500</v>
      </c>
      <c r="F64" s="20">
        <f t="shared" si="4"/>
        <v>26600</v>
      </c>
      <c r="G64" s="21">
        <f t="shared" si="5"/>
        <v>27100</v>
      </c>
      <c r="H64" s="22">
        <v>27100</v>
      </c>
      <c r="I64" s="23">
        <f t="shared" si="6"/>
        <v>0</v>
      </c>
      <c r="J64" s="28" t="str">
        <f t="shared" si="3"/>
        <v>27 100 Kč</v>
      </c>
      <c r="K64" s="25" t="s">
        <v>167</v>
      </c>
      <c r="L64" s="18"/>
      <c r="M64" s="18" t="s">
        <v>17</v>
      </c>
      <c r="N64" s="26" t="s">
        <v>168</v>
      </c>
    </row>
    <row r="65" spans="1:14">
      <c r="A65" s="29">
        <v>213</v>
      </c>
      <c r="B65" s="30" t="s">
        <v>169</v>
      </c>
      <c r="C65" s="31" t="s">
        <v>143</v>
      </c>
      <c r="D65" s="19">
        <v>73</v>
      </c>
      <c r="E65" s="20">
        <v>500</v>
      </c>
      <c r="F65" s="20">
        <f t="shared" si="4"/>
        <v>7300</v>
      </c>
      <c r="G65" s="21">
        <f t="shared" si="5"/>
        <v>7800</v>
      </c>
      <c r="H65" s="22">
        <v>7800</v>
      </c>
      <c r="I65" s="23">
        <f t="shared" si="6"/>
        <v>0</v>
      </c>
      <c r="J65" s="28" t="str">
        <f t="shared" si="3"/>
        <v>7 800 Kč</v>
      </c>
      <c r="K65" s="25" t="s">
        <v>170</v>
      </c>
      <c r="L65" s="18"/>
      <c r="M65" s="18" t="s">
        <v>17</v>
      </c>
      <c r="N65" s="26" t="s">
        <v>171</v>
      </c>
    </row>
    <row r="66" spans="1:14">
      <c r="A66" s="29">
        <v>215</v>
      </c>
      <c r="B66" s="30" t="s">
        <v>172</v>
      </c>
      <c r="C66" s="31" t="s">
        <v>143</v>
      </c>
      <c r="D66" s="19">
        <v>166</v>
      </c>
      <c r="E66" s="20">
        <v>500</v>
      </c>
      <c r="F66" s="20">
        <f t="shared" si="4"/>
        <v>16600</v>
      </c>
      <c r="G66" s="21">
        <f t="shared" si="5"/>
        <v>17100</v>
      </c>
      <c r="H66" s="22">
        <v>17100</v>
      </c>
      <c r="I66" s="23">
        <f t="shared" si="6"/>
        <v>0</v>
      </c>
      <c r="J66" s="28" t="str">
        <f t="shared" si="3"/>
        <v>17 100 Kč</v>
      </c>
      <c r="K66" s="25" t="s">
        <v>167</v>
      </c>
      <c r="L66" s="18"/>
      <c r="M66" s="18" t="s">
        <v>17</v>
      </c>
      <c r="N66" s="26" t="s">
        <v>173</v>
      </c>
    </row>
    <row r="67" spans="1:14">
      <c r="A67" s="29">
        <v>216</v>
      </c>
      <c r="B67" s="30" t="s">
        <v>174</v>
      </c>
      <c r="C67" s="31" t="s">
        <v>143</v>
      </c>
      <c r="D67" s="19">
        <v>240</v>
      </c>
      <c r="E67" s="20">
        <v>500</v>
      </c>
      <c r="F67" s="20">
        <f t="shared" si="4"/>
        <v>24000</v>
      </c>
      <c r="G67" s="21">
        <f t="shared" si="5"/>
        <v>24500</v>
      </c>
      <c r="H67" s="22">
        <v>24500</v>
      </c>
      <c r="I67" s="23">
        <f t="shared" si="6"/>
        <v>0</v>
      </c>
      <c r="J67" s="28" t="str">
        <f t="shared" si="3"/>
        <v>24 500 Kč</v>
      </c>
      <c r="K67" s="25" t="s">
        <v>22</v>
      </c>
      <c r="L67" s="18"/>
      <c r="M67" s="18" t="s">
        <v>17</v>
      </c>
      <c r="N67" s="26" t="s">
        <v>175</v>
      </c>
    </row>
    <row r="68" spans="1:14">
      <c r="A68" s="29">
        <v>218</v>
      </c>
      <c r="B68" s="30" t="s">
        <v>176</v>
      </c>
      <c r="C68" s="31" t="s">
        <v>143</v>
      </c>
      <c r="D68" s="19">
        <v>61</v>
      </c>
      <c r="E68" s="20">
        <v>500</v>
      </c>
      <c r="F68" s="20">
        <f t="shared" si="4"/>
        <v>6100</v>
      </c>
      <c r="G68" s="21">
        <f t="shared" si="5"/>
        <v>6600</v>
      </c>
      <c r="H68" s="22">
        <v>6600</v>
      </c>
      <c r="I68" s="23">
        <f t="shared" si="6"/>
        <v>0</v>
      </c>
      <c r="J68" s="28" t="str">
        <f t="shared" si="3"/>
        <v>6 600 Kč</v>
      </c>
      <c r="K68" s="25" t="s">
        <v>170</v>
      </c>
      <c r="L68" s="18"/>
      <c r="M68" s="18" t="s">
        <v>17</v>
      </c>
      <c r="N68" s="26" t="s">
        <v>177</v>
      </c>
    </row>
    <row r="69" spans="1:14">
      <c r="A69" s="29">
        <v>219</v>
      </c>
      <c r="B69" s="30" t="s">
        <v>178</v>
      </c>
      <c r="C69" s="31" t="s">
        <v>143</v>
      </c>
      <c r="D69" s="19">
        <v>104</v>
      </c>
      <c r="E69" s="20">
        <v>500</v>
      </c>
      <c r="F69" s="20">
        <f t="shared" si="4"/>
        <v>10400</v>
      </c>
      <c r="G69" s="21">
        <f t="shared" si="5"/>
        <v>10900</v>
      </c>
      <c r="H69" s="22">
        <v>10900</v>
      </c>
      <c r="I69" s="23">
        <f t="shared" si="6"/>
        <v>0</v>
      </c>
      <c r="J69" s="28" t="str">
        <f t="shared" ref="J69:J132" si="7">TEXT(H69,"# ### Kč")</f>
        <v>10 900 Kč</v>
      </c>
      <c r="K69" s="25" t="s">
        <v>179</v>
      </c>
      <c r="L69" s="18"/>
      <c r="M69" s="18" t="s">
        <v>17</v>
      </c>
      <c r="N69" s="26" t="s">
        <v>180</v>
      </c>
    </row>
    <row r="70" spans="1:14">
      <c r="A70" s="29">
        <v>221</v>
      </c>
      <c r="B70" s="30" t="s">
        <v>181</v>
      </c>
      <c r="C70" s="31" t="s">
        <v>143</v>
      </c>
      <c r="D70" s="19">
        <v>170</v>
      </c>
      <c r="E70" s="20">
        <v>500</v>
      </c>
      <c r="F70" s="20">
        <f t="shared" si="4"/>
        <v>17000</v>
      </c>
      <c r="G70" s="21">
        <f t="shared" si="5"/>
        <v>17500</v>
      </c>
      <c r="H70" s="22">
        <v>17500</v>
      </c>
      <c r="I70" s="23">
        <f t="shared" si="6"/>
        <v>0</v>
      </c>
      <c r="J70" s="28" t="str">
        <f t="shared" si="7"/>
        <v>17 500 Kč</v>
      </c>
      <c r="K70" s="25" t="s">
        <v>182</v>
      </c>
      <c r="L70" s="18"/>
      <c r="M70" s="18" t="s">
        <v>17</v>
      </c>
      <c r="N70" s="26" t="s">
        <v>183</v>
      </c>
    </row>
    <row r="71" spans="1:14">
      <c r="A71" s="29">
        <v>222</v>
      </c>
      <c r="B71" s="30" t="s">
        <v>184</v>
      </c>
      <c r="C71" s="31" t="s">
        <v>143</v>
      </c>
      <c r="D71" s="19">
        <v>5</v>
      </c>
      <c r="E71" s="20">
        <v>500</v>
      </c>
      <c r="F71" s="20">
        <f t="shared" si="4"/>
        <v>500</v>
      </c>
      <c r="G71" s="21">
        <f t="shared" si="5"/>
        <v>1000</v>
      </c>
      <c r="H71" s="22">
        <v>1000</v>
      </c>
      <c r="I71" s="23">
        <f t="shared" si="6"/>
        <v>0</v>
      </c>
      <c r="J71" s="28" t="str">
        <f t="shared" si="7"/>
        <v>1 000 Kč</v>
      </c>
      <c r="K71" s="25" t="s">
        <v>185</v>
      </c>
      <c r="L71" s="18"/>
      <c r="M71" s="18" t="s">
        <v>147</v>
      </c>
      <c r="N71" s="26" t="s">
        <v>186</v>
      </c>
    </row>
    <row r="72" spans="1:14">
      <c r="A72" s="29">
        <v>223</v>
      </c>
      <c r="B72" s="30" t="s">
        <v>187</v>
      </c>
      <c r="C72" s="31" t="s">
        <v>143</v>
      </c>
      <c r="D72" s="19">
        <v>564</v>
      </c>
      <c r="E72" s="20">
        <v>500</v>
      </c>
      <c r="F72" s="20">
        <f t="shared" si="4"/>
        <v>56400</v>
      </c>
      <c r="G72" s="21">
        <f t="shared" si="5"/>
        <v>56900</v>
      </c>
      <c r="H72" s="22">
        <v>56900</v>
      </c>
      <c r="I72" s="23">
        <f t="shared" si="6"/>
        <v>0</v>
      </c>
      <c r="J72" s="28" t="str">
        <f t="shared" si="7"/>
        <v>56 900 Kč</v>
      </c>
      <c r="K72" s="25" t="s">
        <v>136</v>
      </c>
      <c r="L72" s="18"/>
      <c r="M72" s="18"/>
      <c r="N72" s="26" t="s">
        <v>188</v>
      </c>
    </row>
    <row r="73" spans="1:14">
      <c r="A73" s="29">
        <v>224</v>
      </c>
      <c r="B73" s="30" t="s">
        <v>189</v>
      </c>
      <c r="C73" s="31" t="s">
        <v>143</v>
      </c>
      <c r="D73" s="19">
        <v>218</v>
      </c>
      <c r="E73" s="20">
        <v>500</v>
      </c>
      <c r="F73" s="20">
        <f t="shared" si="4"/>
        <v>21800</v>
      </c>
      <c r="G73" s="21">
        <f t="shared" si="5"/>
        <v>22300</v>
      </c>
      <c r="H73" s="22">
        <v>22300</v>
      </c>
      <c r="I73" s="23">
        <f t="shared" si="6"/>
        <v>0</v>
      </c>
      <c r="J73" s="28" t="str">
        <f t="shared" si="7"/>
        <v>22 300 Kč</v>
      </c>
      <c r="K73" s="25" t="s">
        <v>27</v>
      </c>
      <c r="L73" s="18"/>
      <c r="M73" s="18" t="s">
        <v>17</v>
      </c>
      <c r="N73" s="26" t="s">
        <v>190</v>
      </c>
    </row>
    <row r="74" spans="1:14">
      <c r="A74" s="29">
        <v>225</v>
      </c>
      <c r="B74" s="30" t="s">
        <v>191</v>
      </c>
      <c r="C74" s="31" t="s">
        <v>143</v>
      </c>
      <c r="D74" s="19">
        <v>24</v>
      </c>
      <c r="E74" s="20">
        <v>500</v>
      </c>
      <c r="F74" s="20">
        <f t="shared" si="4"/>
        <v>2400</v>
      </c>
      <c r="G74" s="21">
        <f t="shared" si="5"/>
        <v>2900</v>
      </c>
      <c r="H74" s="22">
        <v>2900</v>
      </c>
      <c r="I74" s="23">
        <f t="shared" si="6"/>
        <v>0</v>
      </c>
      <c r="J74" s="28" t="str">
        <f t="shared" si="7"/>
        <v>2 900 Kč</v>
      </c>
      <c r="K74" s="25" t="s">
        <v>192</v>
      </c>
      <c r="L74" s="18"/>
      <c r="M74" s="18" t="s">
        <v>17</v>
      </c>
      <c r="N74" s="26" t="s">
        <v>193</v>
      </c>
    </row>
    <row r="75" spans="1:14">
      <c r="A75" s="29">
        <v>226</v>
      </c>
      <c r="B75" s="30" t="s">
        <v>194</v>
      </c>
      <c r="C75" s="31" t="s">
        <v>143</v>
      </c>
      <c r="D75" s="19">
        <v>238</v>
      </c>
      <c r="E75" s="20">
        <v>500</v>
      </c>
      <c r="F75" s="20">
        <f t="shared" si="4"/>
        <v>23800</v>
      </c>
      <c r="G75" s="21">
        <f t="shared" si="5"/>
        <v>24300</v>
      </c>
      <c r="H75" s="22">
        <v>24300</v>
      </c>
      <c r="I75" s="23">
        <f t="shared" si="6"/>
        <v>0</v>
      </c>
      <c r="J75" s="28" t="str">
        <f t="shared" si="7"/>
        <v>24 300 Kč</v>
      </c>
      <c r="K75" s="25" t="s">
        <v>195</v>
      </c>
      <c r="L75" s="18"/>
      <c r="M75" s="18" t="s">
        <v>17</v>
      </c>
      <c r="N75" s="26" t="s">
        <v>196</v>
      </c>
    </row>
    <row r="76" spans="1:14">
      <c r="A76" s="29">
        <v>1534</v>
      </c>
      <c r="B76" s="30" t="s">
        <v>197</v>
      </c>
      <c r="C76" s="31" t="s">
        <v>143</v>
      </c>
      <c r="D76" s="19">
        <v>154</v>
      </c>
      <c r="E76" s="20">
        <v>500</v>
      </c>
      <c r="F76" s="20">
        <f t="shared" si="4"/>
        <v>15400</v>
      </c>
      <c r="G76" s="21">
        <f t="shared" si="5"/>
        <v>15900</v>
      </c>
      <c r="H76" s="22">
        <v>15900</v>
      </c>
      <c r="I76" s="23">
        <f t="shared" si="6"/>
        <v>0</v>
      </c>
      <c r="J76" s="28" t="str">
        <f t="shared" si="7"/>
        <v>15 900 Kč</v>
      </c>
      <c r="K76" s="25" t="s">
        <v>36</v>
      </c>
      <c r="L76" s="18"/>
      <c r="M76" s="18" t="s">
        <v>17</v>
      </c>
      <c r="N76" s="26" t="s">
        <v>198</v>
      </c>
    </row>
    <row r="77" spans="1:14">
      <c r="A77" s="29">
        <v>1538</v>
      </c>
      <c r="B77" s="30" t="s">
        <v>199</v>
      </c>
      <c r="C77" s="31" t="s">
        <v>143</v>
      </c>
      <c r="D77" s="19">
        <v>308</v>
      </c>
      <c r="E77" s="20">
        <v>500</v>
      </c>
      <c r="F77" s="20">
        <f t="shared" si="4"/>
        <v>30800</v>
      </c>
      <c r="G77" s="21">
        <f t="shared" si="5"/>
        <v>31300</v>
      </c>
      <c r="H77" s="22">
        <v>31300</v>
      </c>
      <c r="I77" s="23">
        <f t="shared" si="6"/>
        <v>0</v>
      </c>
      <c r="J77" s="28" t="str">
        <f t="shared" si="7"/>
        <v>31 300 Kč</v>
      </c>
      <c r="K77" s="25" t="s">
        <v>27</v>
      </c>
      <c r="L77" s="18"/>
      <c r="M77" s="18" t="s">
        <v>17</v>
      </c>
      <c r="N77" s="26" t="s">
        <v>200</v>
      </c>
    </row>
    <row r="78" spans="1:14">
      <c r="A78" s="29">
        <v>1561</v>
      </c>
      <c r="B78" s="30" t="s">
        <v>201</v>
      </c>
      <c r="C78" s="31" t="s">
        <v>143</v>
      </c>
      <c r="D78" s="19">
        <v>65</v>
      </c>
      <c r="E78" s="20">
        <v>500</v>
      </c>
      <c r="F78" s="20">
        <f t="shared" si="4"/>
        <v>6500</v>
      </c>
      <c r="G78" s="21">
        <f t="shared" si="5"/>
        <v>7000</v>
      </c>
      <c r="H78" s="22">
        <v>7000</v>
      </c>
      <c r="I78" s="23">
        <f t="shared" si="6"/>
        <v>0</v>
      </c>
      <c r="J78" s="28" t="str">
        <f t="shared" si="7"/>
        <v>7 000 Kč</v>
      </c>
      <c r="K78" s="25" t="s">
        <v>202</v>
      </c>
      <c r="L78" s="18"/>
      <c r="M78" s="18" t="s">
        <v>17</v>
      </c>
      <c r="N78" s="26" t="s">
        <v>203</v>
      </c>
    </row>
    <row r="79" spans="1:14">
      <c r="A79" s="29">
        <v>1573</v>
      </c>
      <c r="B79" s="30" t="s">
        <v>204</v>
      </c>
      <c r="C79" s="31" t="s">
        <v>143</v>
      </c>
      <c r="D79" s="19">
        <v>42</v>
      </c>
      <c r="E79" s="20">
        <v>500</v>
      </c>
      <c r="F79" s="20">
        <f t="shared" si="4"/>
        <v>4200</v>
      </c>
      <c r="G79" s="21">
        <f t="shared" si="5"/>
        <v>4700</v>
      </c>
      <c r="H79" s="22">
        <v>4700</v>
      </c>
      <c r="I79" s="23">
        <f t="shared" si="6"/>
        <v>0</v>
      </c>
      <c r="J79" s="28" t="str">
        <f t="shared" si="7"/>
        <v>4 700 Kč</v>
      </c>
      <c r="K79" s="25" t="s">
        <v>16</v>
      </c>
      <c r="L79" s="18"/>
      <c r="M79" s="18" t="s">
        <v>17</v>
      </c>
      <c r="N79" s="26" t="s">
        <v>205</v>
      </c>
    </row>
    <row r="80" spans="1:14">
      <c r="A80" s="29">
        <v>1577</v>
      </c>
      <c r="B80" s="30" t="s">
        <v>206</v>
      </c>
      <c r="C80" s="31" t="s">
        <v>143</v>
      </c>
      <c r="D80" s="19">
        <v>21</v>
      </c>
      <c r="E80" s="20">
        <v>500</v>
      </c>
      <c r="F80" s="20">
        <f t="shared" si="4"/>
        <v>2100</v>
      </c>
      <c r="G80" s="21">
        <f t="shared" si="5"/>
        <v>2600</v>
      </c>
      <c r="H80" s="22">
        <v>2600</v>
      </c>
      <c r="I80" s="23">
        <f t="shared" si="6"/>
        <v>0</v>
      </c>
      <c r="J80" s="28" t="str">
        <f t="shared" si="7"/>
        <v>2 600 Kč</v>
      </c>
      <c r="K80" s="25" t="s">
        <v>80</v>
      </c>
      <c r="L80" s="18"/>
      <c r="M80" s="18" t="s">
        <v>17</v>
      </c>
      <c r="N80" s="26" t="s">
        <v>207</v>
      </c>
    </row>
    <row r="81" spans="1:14">
      <c r="A81" s="29">
        <v>1578</v>
      </c>
      <c r="B81" s="30" t="s">
        <v>208</v>
      </c>
      <c r="C81" s="31" t="s">
        <v>143</v>
      </c>
      <c r="D81" s="19">
        <v>191</v>
      </c>
      <c r="E81" s="20">
        <v>500</v>
      </c>
      <c r="F81" s="20">
        <f t="shared" si="4"/>
        <v>19100</v>
      </c>
      <c r="G81" s="21">
        <f t="shared" si="5"/>
        <v>19600</v>
      </c>
      <c r="H81" s="22">
        <v>19600</v>
      </c>
      <c r="I81" s="23">
        <f t="shared" si="6"/>
        <v>0</v>
      </c>
      <c r="J81" s="28" t="str">
        <f t="shared" si="7"/>
        <v>19 600 Kč</v>
      </c>
      <c r="K81" s="25" t="s">
        <v>16</v>
      </c>
      <c r="L81" s="18"/>
      <c r="M81" s="18" t="s">
        <v>17</v>
      </c>
      <c r="N81" s="26" t="s">
        <v>209</v>
      </c>
    </row>
    <row r="82" spans="1:14">
      <c r="A82" s="29">
        <v>1583</v>
      </c>
      <c r="B82" s="30" t="s">
        <v>210</v>
      </c>
      <c r="C82" s="31" t="s">
        <v>143</v>
      </c>
      <c r="D82" s="19">
        <v>8</v>
      </c>
      <c r="E82" s="20">
        <v>500</v>
      </c>
      <c r="F82" s="20">
        <f t="shared" si="4"/>
        <v>800</v>
      </c>
      <c r="G82" s="21">
        <f t="shared" si="5"/>
        <v>1300</v>
      </c>
      <c r="H82" s="22">
        <v>1300</v>
      </c>
      <c r="I82" s="23">
        <f t="shared" si="6"/>
        <v>0</v>
      </c>
      <c r="J82" s="28" t="str">
        <f t="shared" si="7"/>
        <v>1 300 Kč</v>
      </c>
      <c r="K82" s="25" t="s">
        <v>53</v>
      </c>
      <c r="L82" s="18"/>
      <c r="M82" s="18" t="s">
        <v>17</v>
      </c>
      <c r="N82" s="26" t="s">
        <v>211</v>
      </c>
    </row>
    <row r="83" spans="1:14">
      <c r="A83" s="29">
        <v>1619</v>
      </c>
      <c r="B83" s="30" t="s">
        <v>212</v>
      </c>
      <c r="C83" s="31" t="s">
        <v>143</v>
      </c>
      <c r="D83" s="19">
        <v>2</v>
      </c>
      <c r="E83" s="20">
        <v>500</v>
      </c>
      <c r="F83" s="20">
        <f t="shared" si="4"/>
        <v>200</v>
      </c>
      <c r="G83" s="21">
        <f t="shared" si="5"/>
        <v>700</v>
      </c>
      <c r="H83" s="22">
        <v>700</v>
      </c>
      <c r="I83" s="23">
        <f t="shared" si="6"/>
        <v>0</v>
      </c>
      <c r="J83" s="28" t="str">
        <f t="shared" si="7"/>
        <v>700 Kč</v>
      </c>
      <c r="K83" s="25" t="s">
        <v>69</v>
      </c>
      <c r="L83" s="18"/>
      <c r="M83" s="18" t="s">
        <v>17</v>
      </c>
      <c r="N83" s="26" t="s">
        <v>213</v>
      </c>
    </row>
    <row r="84" spans="1:14">
      <c r="A84" s="29">
        <v>1623</v>
      </c>
      <c r="B84" s="30" t="s">
        <v>214</v>
      </c>
      <c r="C84" s="31" t="s">
        <v>143</v>
      </c>
      <c r="D84" s="19">
        <v>71</v>
      </c>
      <c r="E84" s="20">
        <v>500</v>
      </c>
      <c r="F84" s="20">
        <f t="shared" si="4"/>
        <v>7100</v>
      </c>
      <c r="G84" s="21">
        <f t="shared" si="5"/>
        <v>7600</v>
      </c>
      <c r="H84" s="22">
        <v>7600</v>
      </c>
      <c r="I84" s="23">
        <f t="shared" si="6"/>
        <v>0</v>
      </c>
      <c r="J84" s="28" t="str">
        <f t="shared" si="7"/>
        <v>7 600 Kč</v>
      </c>
      <c r="K84" s="25" t="s">
        <v>195</v>
      </c>
      <c r="L84" s="18"/>
      <c r="M84" s="18" t="s">
        <v>17</v>
      </c>
      <c r="N84" s="26" t="s">
        <v>215</v>
      </c>
    </row>
    <row r="85" spans="1:14">
      <c r="A85" s="29">
        <v>1626</v>
      </c>
      <c r="B85" s="30" t="s">
        <v>216</v>
      </c>
      <c r="C85" s="31" t="s">
        <v>143</v>
      </c>
      <c r="D85" s="19">
        <v>14</v>
      </c>
      <c r="E85" s="20">
        <v>500</v>
      </c>
      <c r="F85" s="20">
        <f t="shared" si="4"/>
        <v>1400</v>
      </c>
      <c r="G85" s="21">
        <f t="shared" si="5"/>
        <v>1900</v>
      </c>
      <c r="H85" s="22"/>
      <c r="I85" s="23">
        <f t="shared" si="6"/>
        <v>1900</v>
      </c>
      <c r="J85" s="28" t="str">
        <f t="shared" si="7"/>
        <v xml:space="preserve"> Kč</v>
      </c>
      <c r="K85" s="25"/>
      <c r="L85" s="18"/>
      <c r="M85" s="18"/>
      <c r="N85" s="26" t="s">
        <v>217</v>
      </c>
    </row>
    <row r="86" spans="1:14">
      <c r="A86" s="29">
        <v>1638</v>
      </c>
      <c r="B86" s="30" t="s">
        <v>218</v>
      </c>
      <c r="C86" s="31" t="s">
        <v>143</v>
      </c>
      <c r="D86" s="19">
        <v>38</v>
      </c>
      <c r="E86" s="20">
        <v>500</v>
      </c>
      <c r="F86" s="20">
        <f t="shared" si="4"/>
        <v>3800</v>
      </c>
      <c r="G86" s="21">
        <f t="shared" si="5"/>
        <v>4300</v>
      </c>
      <c r="H86" s="22"/>
      <c r="I86" s="23">
        <f t="shared" si="6"/>
        <v>4300</v>
      </c>
      <c r="J86" s="28" t="str">
        <f t="shared" si="7"/>
        <v xml:space="preserve"> Kč</v>
      </c>
      <c r="K86" s="25"/>
      <c r="L86" s="18"/>
      <c r="M86" s="18"/>
      <c r="N86" s="26" t="s">
        <v>219</v>
      </c>
    </row>
    <row r="87" spans="1:14">
      <c r="A87" s="29">
        <v>1639</v>
      </c>
      <c r="B87" s="30" t="s">
        <v>220</v>
      </c>
      <c r="C87" s="31" t="s">
        <v>143</v>
      </c>
      <c r="D87" s="19">
        <v>50</v>
      </c>
      <c r="E87" s="20">
        <v>500</v>
      </c>
      <c r="F87" s="20">
        <f t="shared" si="4"/>
        <v>5000</v>
      </c>
      <c r="G87" s="21">
        <f t="shared" si="5"/>
        <v>5500</v>
      </c>
      <c r="H87" s="22">
        <v>5500</v>
      </c>
      <c r="I87" s="23">
        <f t="shared" si="6"/>
        <v>0</v>
      </c>
      <c r="J87" s="28" t="str">
        <f t="shared" si="7"/>
        <v>5 500 Kč</v>
      </c>
      <c r="K87" s="25" t="s">
        <v>123</v>
      </c>
      <c r="L87" s="18"/>
      <c r="M87" s="18" t="s">
        <v>17</v>
      </c>
      <c r="N87" s="26" t="s">
        <v>221</v>
      </c>
    </row>
    <row r="88" spans="1:14">
      <c r="A88" s="29">
        <v>1658</v>
      </c>
      <c r="B88" s="30" t="s">
        <v>222</v>
      </c>
      <c r="C88" s="31" t="s">
        <v>143</v>
      </c>
      <c r="D88" s="19">
        <v>29</v>
      </c>
      <c r="E88" s="20">
        <v>500</v>
      </c>
      <c r="F88" s="20">
        <f t="shared" si="4"/>
        <v>2900</v>
      </c>
      <c r="G88" s="21">
        <f t="shared" si="5"/>
        <v>3400</v>
      </c>
      <c r="H88" s="22">
        <v>3400</v>
      </c>
      <c r="I88" s="23">
        <f t="shared" si="6"/>
        <v>0</v>
      </c>
      <c r="J88" s="28" t="str">
        <f t="shared" si="7"/>
        <v>3 400 Kč</v>
      </c>
      <c r="K88" s="25" t="s">
        <v>44</v>
      </c>
      <c r="L88" s="18"/>
      <c r="M88" s="18" t="s">
        <v>17</v>
      </c>
      <c r="N88" s="26" t="s">
        <v>223</v>
      </c>
    </row>
    <row r="89" spans="1:14">
      <c r="A89" s="29">
        <v>1662</v>
      </c>
      <c r="B89" s="30" t="s">
        <v>224</v>
      </c>
      <c r="C89" s="31" t="s">
        <v>143</v>
      </c>
      <c r="D89" s="19">
        <v>0</v>
      </c>
      <c r="E89" s="20">
        <v>500</v>
      </c>
      <c r="F89" s="20">
        <f t="shared" si="4"/>
        <v>0</v>
      </c>
      <c r="G89" s="21">
        <f t="shared" si="5"/>
        <v>500</v>
      </c>
      <c r="H89" s="22">
        <v>500</v>
      </c>
      <c r="I89" s="23">
        <f t="shared" si="6"/>
        <v>0</v>
      </c>
      <c r="J89" s="28" t="str">
        <f t="shared" si="7"/>
        <v>500 Kč</v>
      </c>
      <c r="K89" s="25" t="s">
        <v>22</v>
      </c>
      <c r="L89" s="18"/>
      <c r="M89" s="18" t="s">
        <v>17</v>
      </c>
      <c r="N89" s="26" t="s">
        <v>225</v>
      </c>
    </row>
    <row r="90" spans="1:14" s="27" customFormat="1" ht="15.75" thickBot="1">
      <c r="A90" s="50"/>
      <c r="B90" s="51"/>
      <c r="C90" s="52"/>
      <c r="D90" s="53"/>
      <c r="E90" s="54"/>
      <c r="F90" s="54"/>
      <c r="G90" s="55"/>
      <c r="H90" s="56"/>
      <c r="I90" s="57"/>
      <c r="J90" s="28" t="str">
        <f t="shared" si="7"/>
        <v xml:space="preserve"> Kč</v>
      </c>
      <c r="K90" s="58"/>
      <c r="L90" s="59"/>
      <c r="M90" s="59"/>
      <c r="N90" s="60"/>
    </row>
    <row r="91" spans="1:14" s="27" customFormat="1">
      <c r="A91" s="29"/>
      <c r="B91" s="30"/>
      <c r="C91" s="31"/>
      <c r="D91" s="19"/>
      <c r="E91" s="20"/>
      <c r="F91" s="20"/>
      <c r="G91" s="21"/>
      <c r="H91" s="22"/>
      <c r="I91" s="23"/>
      <c r="J91" s="28" t="str">
        <f t="shared" si="7"/>
        <v xml:space="preserve"> Kč</v>
      </c>
      <c r="K91" s="25"/>
      <c r="L91" s="18"/>
      <c r="M91" s="18"/>
      <c r="N91" s="26"/>
    </row>
    <row r="92" spans="1:14">
      <c r="A92" s="29">
        <v>301</v>
      </c>
      <c r="B92" s="30" t="s">
        <v>226</v>
      </c>
      <c r="C92" s="31" t="s">
        <v>227</v>
      </c>
      <c r="D92" s="19">
        <v>81</v>
      </c>
      <c r="E92" s="20">
        <v>500</v>
      </c>
      <c r="F92" s="20">
        <f t="shared" ref="F92:F116" si="8">D92*100</f>
        <v>8100</v>
      </c>
      <c r="G92" s="21">
        <f t="shared" ref="G92:G116" si="9">SUM(E92:F92)</f>
        <v>8600</v>
      </c>
      <c r="H92" s="22">
        <v>8600</v>
      </c>
      <c r="I92" s="23">
        <f t="shared" ref="I92:I116" si="10">G92-H92</f>
        <v>0</v>
      </c>
      <c r="J92" s="28" t="str">
        <f t="shared" si="7"/>
        <v>8 600 Kč</v>
      </c>
      <c r="K92" s="25" t="s">
        <v>228</v>
      </c>
      <c r="L92" s="18"/>
      <c r="M92" s="18" t="s">
        <v>17</v>
      </c>
      <c r="N92" s="26" t="s">
        <v>229</v>
      </c>
    </row>
    <row r="93" spans="1:14">
      <c r="A93" s="61">
        <v>302</v>
      </c>
      <c r="B93" s="30" t="s">
        <v>230</v>
      </c>
      <c r="C93" s="31" t="s">
        <v>227</v>
      </c>
      <c r="D93" s="19">
        <v>67</v>
      </c>
      <c r="E93" s="20">
        <v>500</v>
      </c>
      <c r="F93" s="20">
        <f t="shared" si="8"/>
        <v>6700</v>
      </c>
      <c r="G93" s="21">
        <f t="shared" si="9"/>
        <v>7200</v>
      </c>
      <c r="H93" s="22">
        <v>7200</v>
      </c>
      <c r="I93" s="23">
        <f t="shared" si="10"/>
        <v>0</v>
      </c>
      <c r="J93" s="28" t="str">
        <f t="shared" si="7"/>
        <v>7 200 Kč</v>
      </c>
      <c r="K93" s="25" t="s">
        <v>123</v>
      </c>
      <c r="L93" s="18"/>
      <c r="M93" s="18" t="s">
        <v>17</v>
      </c>
      <c r="N93" s="26" t="s">
        <v>231</v>
      </c>
    </row>
    <row r="94" spans="1:14">
      <c r="A94" s="29">
        <v>304</v>
      </c>
      <c r="B94" s="30" t="s">
        <v>232</v>
      </c>
      <c r="C94" s="31" t="s">
        <v>227</v>
      </c>
      <c r="D94" s="19">
        <v>207</v>
      </c>
      <c r="E94" s="20">
        <v>500</v>
      </c>
      <c r="F94" s="20">
        <f t="shared" si="8"/>
        <v>20700</v>
      </c>
      <c r="G94" s="21">
        <f t="shared" si="9"/>
        <v>21200</v>
      </c>
      <c r="H94" s="22">
        <v>21200</v>
      </c>
      <c r="I94" s="23">
        <f t="shared" si="10"/>
        <v>0</v>
      </c>
      <c r="J94" s="28" t="str">
        <f t="shared" si="7"/>
        <v>21 200 Kč</v>
      </c>
      <c r="K94" s="25" t="s">
        <v>123</v>
      </c>
      <c r="L94" s="18"/>
      <c r="M94" s="18" t="s">
        <v>147</v>
      </c>
      <c r="N94" s="26" t="s">
        <v>233</v>
      </c>
    </row>
    <row r="95" spans="1:14">
      <c r="A95" s="29">
        <v>305</v>
      </c>
      <c r="B95" s="30" t="s">
        <v>234</v>
      </c>
      <c r="C95" s="31" t="s">
        <v>227</v>
      </c>
      <c r="D95" s="19">
        <v>282</v>
      </c>
      <c r="E95" s="20">
        <v>500</v>
      </c>
      <c r="F95" s="20">
        <f t="shared" si="8"/>
        <v>28200</v>
      </c>
      <c r="G95" s="21">
        <f t="shared" si="9"/>
        <v>28700</v>
      </c>
      <c r="H95" s="22">
        <v>28700</v>
      </c>
      <c r="I95" s="23">
        <f t="shared" si="10"/>
        <v>0</v>
      </c>
      <c r="J95" s="28" t="str">
        <f t="shared" si="7"/>
        <v>28 700 Kč</v>
      </c>
      <c r="K95" s="25" t="s">
        <v>152</v>
      </c>
      <c r="L95" s="18"/>
      <c r="M95" s="18" t="s">
        <v>17</v>
      </c>
      <c r="N95" s="26" t="s">
        <v>235</v>
      </c>
    </row>
    <row r="96" spans="1:14">
      <c r="A96" s="29">
        <v>306</v>
      </c>
      <c r="B96" s="30" t="s">
        <v>236</v>
      </c>
      <c r="C96" s="31" t="s">
        <v>227</v>
      </c>
      <c r="D96" s="19">
        <v>30</v>
      </c>
      <c r="E96" s="20">
        <v>500</v>
      </c>
      <c r="F96" s="20">
        <f t="shared" si="8"/>
        <v>3000</v>
      </c>
      <c r="G96" s="21">
        <f t="shared" si="9"/>
        <v>3500</v>
      </c>
      <c r="H96" s="22">
        <v>3500</v>
      </c>
      <c r="I96" s="23">
        <f t="shared" si="10"/>
        <v>0</v>
      </c>
      <c r="J96" s="28" t="str">
        <f t="shared" si="7"/>
        <v>3 500 Kč</v>
      </c>
      <c r="K96" s="25" t="s">
        <v>237</v>
      </c>
      <c r="L96" s="18"/>
      <c r="M96" s="18" t="s">
        <v>17</v>
      </c>
      <c r="N96" s="26" t="s">
        <v>238</v>
      </c>
    </row>
    <row r="97" spans="1:14">
      <c r="A97" s="29">
        <v>307</v>
      </c>
      <c r="B97" s="30" t="s">
        <v>239</v>
      </c>
      <c r="C97" s="31" t="s">
        <v>227</v>
      </c>
      <c r="D97" s="19">
        <v>21</v>
      </c>
      <c r="E97" s="20">
        <v>500</v>
      </c>
      <c r="F97" s="20">
        <f t="shared" si="8"/>
        <v>2100</v>
      </c>
      <c r="G97" s="21">
        <f t="shared" si="9"/>
        <v>2600</v>
      </c>
      <c r="H97" s="22">
        <v>2600</v>
      </c>
      <c r="I97" s="23">
        <f t="shared" si="10"/>
        <v>0</v>
      </c>
      <c r="J97" s="28" t="str">
        <f t="shared" si="7"/>
        <v>2 600 Kč</v>
      </c>
      <c r="K97" s="25" t="s">
        <v>228</v>
      </c>
      <c r="L97" s="18"/>
      <c r="M97" s="18" t="s">
        <v>147</v>
      </c>
      <c r="N97" s="26" t="s">
        <v>240</v>
      </c>
    </row>
    <row r="98" spans="1:14">
      <c r="A98" s="29">
        <v>308</v>
      </c>
      <c r="B98" s="30" t="s">
        <v>241</v>
      </c>
      <c r="C98" s="31" t="s">
        <v>227</v>
      </c>
      <c r="D98" s="19">
        <v>453</v>
      </c>
      <c r="E98" s="20">
        <v>500</v>
      </c>
      <c r="F98" s="20">
        <f t="shared" si="8"/>
        <v>45300</v>
      </c>
      <c r="G98" s="21">
        <f t="shared" si="9"/>
        <v>45800</v>
      </c>
      <c r="H98" s="22">
        <v>45800</v>
      </c>
      <c r="I98" s="23">
        <f t="shared" si="10"/>
        <v>0</v>
      </c>
      <c r="J98" s="28" t="str">
        <f t="shared" si="7"/>
        <v>45 800 Kč</v>
      </c>
      <c r="K98" s="25" t="s">
        <v>50</v>
      </c>
      <c r="L98" s="18"/>
      <c r="M98" s="18" t="s">
        <v>17</v>
      </c>
      <c r="N98" s="26" t="s">
        <v>242</v>
      </c>
    </row>
    <row r="99" spans="1:14">
      <c r="A99" s="29">
        <v>312</v>
      </c>
      <c r="B99" s="30" t="s">
        <v>243</v>
      </c>
      <c r="C99" s="31" t="s">
        <v>227</v>
      </c>
      <c r="D99" s="19">
        <v>13</v>
      </c>
      <c r="E99" s="20">
        <v>500</v>
      </c>
      <c r="F99" s="20">
        <f t="shared" si="8"/>
        <v>1300</v>
      </c>
      <c r="G99" s="21">
        <f t="shared" si="9"/>
        <v>1800</v>
      </c>
      <c r="H99" s="22">
        <v>1800</v>
      </c>
      <c r="I99" s="23">
        <f t="shared" si="10"/>
        <v>0</v>
      </c>
      <c r="J99" s="28" t="str">
        <f t="shared" si="7"/>
        <v>1 800 Kč</v>
      </c>
      <c r="K99" s="25" t="s">
        <v>244</v>
      </c>
      <c r="L99" s="18"/>
      <c r="M99" s="18" t="s">
        <v>17</v>
      </c>
      <c r="N99" s="26" t="s">
        <v>245</v>
      </c>
    </row>
    <row r="100" spans="1:14">
      <c r="A100" s="29">
        <v>314</v>
      </c>
      <c r="B100" s="30" t="s">
        <v>246</v>
      </c>
      <c r="C100" s="31" t="s">
        <v>227</v>
      </c>
      <c r="D100" s="19">
        <v>13</v>
      </c>
      <c r="E100" s="20">
        <v>500</v>
      </c>
      <c r="F100" s="20">
        <f t="shared" si="8"/>
        <v>1300</v>
      </c>
      <c r="G100" s="21">
        <f t="shared" si="9"/>
        <v>1800</v>
      </c>
      <c r="H100" s="22">
        <v>1800</v>
      </c>
      <c r="I100" s="23">
        <f t="shared" si="10"/>
        <v>0</v>
      </c>
      <c r="J100" s="28" t="str">
        <f t="shared" si="7"/>
        <v>1 800 Kč</v>
      </c>
      <c r="K100" s="25" t="s">
        <v>36</v>
      </c>
      <c r="L100" s="18"/>
      <c r="M100" s="18" t="s">
        <v>17</v>
      </c>
      <c r="N100" s="26" t="s">
        <v>247</v>
      </c>
    </row>
    <row r="101" spans="1:14">
      <c r="A101" s="29">
        <v>316</v>
      </c>
      <c r="B101" s="30" t="s">
        <v>248</v>
      </c>
      <c r="C101" s="31" t="s">
        <v>227</v>
      </c>
      <c r="D101" s="19">
        <v>80</v>
      </c>
      <c r="E101" s="20">
        <v>500</v>
      </c>
      <c r="F101" s="20">
        <f t="shared" si="8"/>
        <v>8000</v>
      </c>
      <c r="G101" s="21">
        <f t="shared" si="9"/>
        <v>8500</v>
      </c>
      <c r="H101" s="22">
        <v>8500</v>
      </c>
      <c r="I101" s="23">
        <f t="shared" si="10"/>
        <v>0</v>
      </c>
      <c r="J101" s="28" t="str">
        <f t="shared" si="7"/>
        <v>8 500 Kč</v>
      </c>
      <c r="K101" s="25" t="s">
        <v>249</v>
      </c>
      <c r="L101" s="18"/>
      <c r="M101" s="18" t="s">
        <v>17</v>
      </c>
      <c r="N101" s="26" t="s">
        <v>250</v>
      </c>
    </row>
    <row r="102" spans="1:14">
      <c r="A102" s="29">
        <v>317</v>
      </c>
      <c r="B102" s="30" t="s">
        <v>251</v>
      </c>
      <c r="C102" s="31" t="s">
        <v>227</v>
      </c>
      <c r="D102" s="19">
        <v>213</v>
      </c>
      <c r="E102" s="20">
        <v>500</v>
      </c>
      <c r="F102" s="20">
        <f t="shared" si="8"/>
        <v>21300</v>
      </c>
      <c r="G102" s="21">
        <f t="shared" si="9"/>
        <v>21800</v>
      </c>
      <c r="H102" s="22">
        <v>21800</v>
      </c>
      <c r="I102" s="23">
        <f t="shared" si="10"/>
        <v>0</v>
      </c>
      <c r="J102" s="28" t="str">
        <f t="shared" si="7"/>
        <v>21 800 Kč</v>
      </c>
      <c r="K102" s="25" t="s">
        <v>22</v>
      </c>
      <c r="L102" s="18"/>
      <c r="M102" s="18" t="s">
        <v>17</v>
      </c>
      <c r="N102" s="26" t="s">
        <v>252</v>
      </c>
    </row>
    <row r="103" spans="1:14">
      <c r="A103" s="29">
        <v>322</v>
      </c>
      <c r="B103" s="30" t="s">
        <v>253</v>
      </c>
      <c r="C103" s="31" t="s">
        <v>227</v>
      </c>
      <c r="D103" s="19">
        <v>80</v>
      </c>
      <c r="E103" s="20">
        <v>500</v>
      </c>
      <c r="F103" s="20">
        <f t="shared" si="8"/>
        <v>8000</v>
      </c>
      <c r="G103" s="21">
        <f t="shared" si="9"/>
        <v>8500</v>
      </c>
      <c r="H103" s="22">
        <v>8500</v>
      </c>
      <c r="I103" s="23">
        <f t="shared" si="10"/>
        <v>0</v>
      </c>
      <c r="J103" s="28" t="str">
        <f t="shared" si="7"/>
        <v>8 500 Kč</v>
      </c>
      <c r="K103" s="25" t="s">
        <v>136</v>
      </c>
      <c r="L103" s="18"/>
      <c r="M103" s="18" t="s">
        <v>17</v>
      </c>
      <c r="N103" s="26" t="s">
        <v>254</v>
      </c>
    </row>
    <row r="104" spans="1:14">
      <c r="A104" s="29">
        <v>324</v>
      </c>
      <c r="B104" s="30" t="s">
        <v>255</v>
      </c>
      <c r="C104" s="31" t="s">
        <v>227</v>
      </c>
      <c r="D104" s="19">
        <v>391</v>
      </c>
      <c r="E104" s="20">
        <v>500</v>
      </c>
      <c r="F104" s="20">
        <f t="shared" si="8"/>
        <v>39100</v>
      </c>
      <c r="G104" s="21">
        <f t="shared" si="9"/>
        <v>39600</v>
      </c>
      <c r="H104" s="22">
        <v>39600</v>
      </c>
      <c r="I104" s="23">
        <f t="shared" si="10"/>
        <v>0</v>
      </c>
      <c r="J104" s="28" t="str">
        <f t="shared" si="7"/>
        <v>39 600 Kč</v>
      </c>
      <c r="K104" s="25" t="s">
        <v>152</v>
      </c>
      <c r="L104" s="18"/>
      <c r="M104" s="18" t="s">
        <v>17</v>
      </c>
      <c r="N104" s="26" t="s">
        <v>256</v>
      </c>
    </row>
    <row r="105" spans="1:14">
      <c r="A105" s="29">
        <v>327</v>
      </c>
      <c r="B105" s="30" t="s">
        <v>257</v>
      </c>
      <c r="C105" s="31" t="s">
        <v>227</v>
      </c>
      <c r="D105" s="19">
        <v>189</v>
      </c>
      <c r="E105" s="20">
        <v>500</v>
      </c>
      <c r="F105" s="20">
        <f t="shared" si="8"/>
        <v>18900</v>
      </c>
      <c r="G105" s="21">
        <f t="shared" si="9"/>
        <v>19400</v>
      </c>
      <c r="H105" s="22">
        <v>19400</v>
      </c>
      <c r="I105" s="23">
        <f t="shared" si="10"/>
        <v>0</v>
      </c>
      <c r="J105" s="28" t="str">
        <f t="shared" si="7"/>
        <v>19 400 Kč</v>
      </c>
      <c r="K105" s="25" t="s">
        <v>27</v>
      </c>
      <c r="L105" s="18"/>
      <c r="M105" s="18" t="s">
        <v>17</v>
      </c>
      <c r="N105" s="26" t="s">
        <v>258</v>
      </c>
    </row>
    <row r="106" spans="1:14">
      <c r="A106" s="29">
        <v>329</v>
      </c>
      <c r="B106" s="30" t="s">
        <v>259</v>
      </c>
      <c r="C106" s="31" t="s">
        <v>227</v>
      </c>
      <c r="D106" s="19">
        <v>66</v>
      </c>
      <c r="E106" s="20">
        <v>500</v>
      </c>
      <c r="F106" s="20">
        <f t="shared" si="8"/>
        <v>6600</v>
      </c>
      <c r="G106" s="21">
        <f t="shared" si="9"/>
        <v>7100</v>
      </c>
      <c r="H106" s="22">
        <v>7100</v>
      </c>
      <c r="I106" s="23">
        <f t="shared" si="10"/>
        <v>0</v>
      </c>
      <c r="J106" s="28" t="str">
        <f t="shared" si="7"/>
        <v>7 100 Kč</v>
      </c>
      <c r="K106" s="25" t="s">
        <v>44</v>
      </c>
      <c r="L106" s="18"/>
      <c r="M106" s="18" t="s">
        <v>17</v>
      </c>
      <c r="N106" s="26" t="s">
        <v>260</v>
      </c>
    </row>
    <row r="107" spans="1:14">
      <c r="A107" s="29">
        <v>330</v>
      </c>
      <c r="B107" s="30" t="s">
        <v>261</v>
      </c>
      <c r="C107" s="31" t="s">
        <v>227</v>
      </c>
      <c r="D107" s="19">
        <v>83</v>
      </c>
      <c r="E107" s="20">
        <v>500</v>
      </c>
      <c r="F107" s="20">
        <f t="shared" si="8"/>
        <v>8300</v>
      </c>
      <c r="G107" s="21">
        <f t="shared" si="9"/>
        <v>8800</v>
      </c>
      <c r="H107" s="22">
        <v>8800</v>
      </c>
      <c r="I107" s="23">
        <f t="shared" si="10"/>
        <v>0</v>
      </c>
      <c r="J107" s="28" t="str">
        <f t="shared" si="7"/>
        <v>8 800 Kč</v>
      </c>
      <c r="K107" s="25" t="s">
        <v>262</v>
      </c>
      <c r="L107" s="18"/>
      <c r="M107" s="18" t="s">
        <v>17</v>
      </c>
      <c r="N107" s="26" t="s">
        <v>263</v>
      </c>
    </row>
    <row r="108" spans="1:14">
      <c r="A108" s="29">
        <v>331</v>
      </c>
      <c r="B108" s="30" t="s">
        <v>264</v>
      </c>
      <c r="C108" s="31" t="s">
        <v>227</v>
      </c>
      <c r="D108" s="19">
        <v>51</v>
      </c>
      <c r="E108" s="20">
        <v>500</v>
      </c>
      <c r="F108" s="20">
        <f t="shared" si="8"/>
        <v>5100</v>
      </c>
      <c r="G108" s="21">
        <f t="shared" si="9"/>
        <v>5600</v>
      </c>
      <c r="H108" s="22">
        <v>5600</v>
      </c>
      <c r="I108" s="23">
        <f t="shared" si="10"/>
        <v>0</v>
      </c>
      <c r="J108" s="28" t="str">
        <f t="shared" si="7"/>
        <v>5 600 Kč</v>
      </c>
      <c r="K108" s="25" t="s">
        <v>83</v>
      </c>
      <c r="L108" s="18"/>
      <c r="M108" s="18" t="s">
        <v>17</v>
      </c>
      <c r="N108" s="26" t="s">
        <v>265</v>
      </c>
    </row>
    <row r="109" spans="1:14">
      <c r="A109" s="29">
        <v>332</v>
      </c>
      <c r="B109" s="30" t="s">
        <v>266</v>
      </c>
      <c r="C109" s="31" t="s">
        <v>227</v>
      </c>
      <c r="D109" s="19">
        <v>32</v>
      </c>
      <c r="E109" s="20">
        <v>500</v>
      </c>
      <c r="F109" s="20">
        <f t="shared" si="8"/>
        <v>3200</v>
      </c>
      <c r="G109" s="21">
        <f t="shared" si="9"/>
        <v>3700</v>
      </c>
      <c r="H109" s="22">
        <v>3700</v>
      </c>
      <c r="I109" s="23">
        <f t="shared" si="10"/>
        <v>0</v>
      </c>
      <c r="J109" s="28" t="str">
        <f t="shared" si="7"/>
        <v>3 700 Kč</v>
      </c>
      <c r="K109" s="25" t="s">
        <v>267</v>
      </c>
      <c r="L109" s="18"/>
      <c r="M109" s="18" t="s">
        <v>17</v>
      </c>
      <c r="N109" s="26" t="s">
        <v>268</v>
      </c>
    </row>
    <row r="110" spans="1:14">
      <c r="A110" s="29">
        <v>333</v>
      </c>
      <c r="B110" s="30" t="s">
        <v>269</v>
      </c>
      <c r="C110" s="31" t="s">
        <v>227</v>
      </c>
      <c r="D110" s="19">
        <v>176</v>
      </c>
      <c r="E110" s="20">
        <v>500</v>
      </c>
      <c r="F110" s="20">
        <f t="shared" si="8"/>
        <v>17600</v>
      </c>
      <c r="G110" s="21">
        <f t="shared" si="9"/>
        <v>18100</v>
      </c>
      <c r="H110" s="22">
        <v>18100</v>
      </c>
      <c r="I110" s="23">
        <f t="shared" si="10"/>
        <v>0</v>
      </c>
      <c r="J110" s="28" t="str">
        <f t="shared" si="7"/>
        <v>18 100 Kč</v>
      </c>
      <c r="K110" s="25" t="s">
        <v>270</v>
      </c>
      <c r="L110" s="18"/>
      <c r="M110" s="18" t="s">
        <v>17</v>
      </c>
      <c r="N110" s="26" t="s">
        <v>271</v>
      </c>
    </row>
    <row r="111" spans="1:14">
      <c r="A111" s="29">
        <v>1523</v>
      </c>
      <c r="B111" s="30" t="s">
        <v>272</v>
      </c>
      <c r="C111" s="31" t="s">
        <v>227</v>
      </c>
      <c r="D111" s="19">
        <v>137</v>
      </c>
      <c r="E111" s="20">
        <v>500</v>
      </c>
      <c r="F111" s="20">
        <f t="shared" si="8"/>
        <v>13700</v>
      </c>
      <c r="G111" s="21">
        <f t="shared" si="9"/>
        <v>14200</v>
      </c>
      <c r="H111" s="22">
        <v>14200</v>
      </c>
      <c r="I111" s="23">
        <f t="shared" si="10"/>
        <v>0</v>
      </c>
      <c r="J111" s="28" t="str">
        <f t="shared" si="7"/>
        <v>14 200 Kč</v>
      </c>
      <c r="K111" s="25" t="s">
        <v>267</v>
      </c>
      <c r="L111" s="18"/>
      <c r="M111" s="18" t="s">
        <v>17</v>
      </c>
      <c r="N111" s="26" t="s">
        <v>273</v>
      </c>
    </row>
    <row r="112" spans="1:14">
      <c r="A112" s="29">
        <v>1542</v>
      </c>
      <c r="B112" s="30" t="s">
        <v>274</v>
      </c>
      <c r="C112" s="31" t="s">
        <v>227</v>
      </c>
      <c r="D112" s="19">
        <v>10</v>
      </c>
      <c r="E112" s="20">
        <v>500</v>
      </c>
      <c r="F112" s="20">
        <f t="shared" si="8"/>
        <v>1000</v>
      </c>
      <c r="G112" s="21">
        <f t="shared" si="9"/>
        <v>1500</v>
      </c>
      <c r="H112" s="22">
        <v>1500</v>
      </c>
      <c r="I112" s="23">
        <f t="shared" si="10"/>
        <v>0</v>
      </c>
      <c r="J112" s="28" t="str">
        <f t="shared" si="7"/>
        <v>1 500 Kč</v>
      </c>
      <c r="K112" s="25" t="s">
        <v>83</v>
      </c>
      <c r="L112" s="18"/>
      <c r="M112" s="18" t="s">
        <v>17</v>
      </c>
      <c r="N112" s="26" t="s">
        <v>275</v>
      </c>
    </row>
    <row r="113" spans="1:14">
      <c r="A113" s="29">
        <v>1548</v>
      </c>
      <c r="B113" s="30" t="s">
        <v>276</v>
      </c>
      <c r="C113" s="31" t="s">
        <v>227</v>
      </c>
      <c r="D113" s="19">
        <v>145</v>
      </c>
      <c r="E113" s="20">
        <v>500</v>
      </c>
      <c r="F113" s="20">
        <f t="shared" si="8"/>
        <v>14500</v>
      </c>
      <c r="G113" s="21">
        <f t="shared" si="9"/>
        <v>15000</v>
      </c>
      <c r="H113" s="22">
        <v>15000</v>
      </c>
      <c r="I113" s="23">
        <f t="shared" si="10"/>
        <v>0</v>
      </c>
      <c r="J113" s="28" t="str">
        <f t="shared" si="7"/>
        <v>15 000 Kč</v>
      </c>
      <c r="K113" s="25" t="s">
        <v>244</v>
      </c>
      <c r="L113" s="18"/>
      <c r="M113" s="18" t="s">
        <v>17</v>
      </c>
      <c r="N113" s="26" t="s">
        <v>277</v>
      </c>
    </row>
    <row r="114" spans="1:14">
      <c r="A114" s="29">
        <v>1586</v>
      </c>
      <c r="B114" s="30" t="s">
        <v>278</v>
      </c>
      <c r="C114" s="31" t="s">
        <v>227</v>
      </c>
      <c r="D114" s="19">
        <v>32</v>
      </c>
      <c r="E114" s="20">
        <v>500</v>
      </c>
      <c r="F114" s="20">
        <f t="shared" si="8"/>
        <v>3200</v>
      </c>
      <c r="G114" s="21">
        <f t="shared" si="9"/>
        <v>3700</v>
      </c>
      <c r="H114" s="22">
        <v>3700</v>
      </c>
      <c r="I114" s="23">
        <f t="shared" si="10"/>
        <v>0</v>
      </c>
      <c r="J114" s="28" t="str">
        <f t="shared" si="7"/>
        <v>3 700 Kč</v>
      </c>
      <c r="K114" s="25" t="s">
        <v>279</v>
      </c>
      <c r="L114" s="18"/>
      <c r="M114" s="18" t="s">
        <v>17</v>
      </c>
      <c r="N114" s="26" t="s">
        <v>280</v>
      </c>
    </row>
    <row r="115" spans="1:14">
      <c r="A115" s="29">
        <v>1606</v>
      </c>
      <c r="B115" s="30" t="s">
        <v>281</v>
      </c>
      <c r="C115" s="31" t="s">
        <v>227</v>
      </c>
      <c r="D115" s="19">
        <v>170</v>
      </c>
      <c r="E115" s="20">
        <v>500</v>
      </c>
      <c r="F115" s="20">
        <f t="shared" si="8"/>
        <v>17000</v>
      </c>
      <c r="G115" s="21">
        <f t="shared" si="9"/>
        <v>17500</v>
      </c>
      <c r="H115" s="22">
        <v>17500</v>
      </c>
      <c r="I115" s="23">
        <f t="shared" si="10"/>
        <v>0</v>
      </c>
      <c r="J115" s="28" t="str">
        <f t="shared" si="7"/>
        <v>17 500 Kč</v>
      </c>
      <c r="K115" s="25" t="s">
        <v>30</v>
      </c>
      <c r="L115" s="18"/>
      <c r="M115" s="18" t="s">
        <v>17</v>
      </c>
      <c r="N115" s="26" t="s">
        <v>282</v>
      </c>
    </row>
    <row r="116" spans="1:14">
      <c r="A116" s="29">
        <v>1622</v>
      </c>
      <c r="B116" s="30" t="s">
        <v>283</v>
      </c>
      <c r="C116" s="31" t="s">
        <v>227</v>
      </c>
      <c r="D116" s="19">
        <v>27</v>
      </c>
      <c r="E116" s="20">
        <v>500</v>
      </c>
      <c r="F116" s="20">
        <f t="shared" si="8"/>
        <v>2700</v>
      </c>
      <c r="G116" s="21">
        <f t="shared" si="9"/>
        <v>3200</v>
      </c>
      <c r="H116" s="22"/>
      <c r="I116" s="23">
        <f t="shared" si="10"/>
        <v>3200</v>
      </c>
      <c r="J116" s="28" t="str">
        <f t="shared" si="7"/>
        <v xml:space="preserve"> Kč</v>
      </c>
      <c r="K116" s="25"/>
      <c r="L116" s="18"/>
      <c r="M116" s="18"/>
      <c r="N116" s="26" t="s">
        <v>284</v>
      </c>
    </row>
    <row r="117" spans="1:14" s="27" customFormat="1" ht="15.75" thickBot="1">
      <c r="A117" s="62"/>
      <c r="B117" s="63"/>
      <c r="C117" s="59"/>
      <c r="D117" s="64"/>
      <c r="E117" s="65"/>
      <c r="F117" s="65"/>
      <c r="G117" s="66"/>
      <c r="H117" s="67"/>
      <c r="I117" s="68"/>
      <c r="J117" s="28" t="str">
        <f t="shared" si="7"/>
        <v xml:space="preserve"> Kč</v>
      </c>
      <c r="K117" s="69"/>
      <c r="L117" s="59"/>
      <c r="M117" s="59"/>
      <c r="N117" s="70"/>
    </row>
    <row r="118" spans="1:14" s="27" customFormat="1">
      <c r="A118" s="29"/>
      <c r="B118" s="30"/>
      <c r="C118" s="31"/>
      <c r="D118" s="19"/>
      <c r="E118" s="20"/>
      <c r="F118" s="20"/>
      <c r="G118" s="21"/>
      <c r="H118" s="22"/>
      <c r="I118" s="23"/>
      <c r="J118" s="28" t="str">
        <f t="shared" si="7"/>
        <v xml:space="preserve"> Kč</v>
      </c>
      <c r="K118" s="25"/>
      <c r="L118" s="18"/>
      <c r="M118" s="18"/>
      <c r="N118" s="26"/>
    </row>
    <row r="119" spans="1:14">
      <c r="A119" s="29">
        <v>402</v>
      </c>
      <c r="B119" s="30" t="s">
        <v>285</v>
      </c>
      <c r="C119" s="31" t="s">
        <v>286</v>
      </c>
      <c r="D119" s="19">
        <v>279</v>
      </c>
      <c r="E119" s="20">
        <v>500</v>
      </c>
      <c r="F119" s="20">
        <f t="shared" ref="F119:F136" si="11">D119*100</f>
        <v>27900</v>
      </c>
      <c r="G119" s="21">
        <f t="shared" ref="G119:G136" si="12">SUM(E119:F119)</f>
        <v>28400</v>
      </c>
      <c r="H119" s="22">
        <v>28400</v>
      </c>
      <c r="I119" s="23">
        <f t="shared" ref="I119:I136" si="13">G119-H119</f>
        <v>0</v>
      </c>
      <c r="J119" s="28" t="str">
        <f t="shared" si="7"/>
        <v>28 400 Kč</v>
      </c>
      <c r="K119" s="25" t="s">
        <v>27</v>
      </c>
      <c r="L119" s="18"/>
      <c r="M119" s="18" t="s">
        <v>17</v>
      </c>
      <c r="N119" s="26" t="s">
        <v>287</v>
      </c>
    </row>
    <row r="120" spans="1:14">
      <c r="A120" s="29">
        <v>404</v>
      </c>
      <c r="B120" s="30" t="s">
        <v>288</v>
      </c>
      <c r="C120" s="31" t="s">
        <v>286</v>
      </c>
      <c r="D120" s="19">
        <v>320</v>
      </c>
      <c r="E120" s="20">
        <v>500</v>
      </c>
      <c r="F120" s="20">
        <f t="shared" si="11"/>
        <v>32000</v>
      </c>
      <c r="G120" s="21">
        <f t="shared" si="12"/>
        <v>32500</v>
      </c>
      <c r="H120" s="22">
        <v>32500</v>
      </c>
      <c r="I120" s="23">
        <f t="shared" si="13"/>
        <v>0</v>
      </c>
      <c r="J120" s="28" t="str">
        <f t="shared" si="7"/>
        <v>32 500 Kč</v>
      </c>
      <c r="K120" s="25" t="s">
        <v>103</v>
      </c>
      <c r="L120" s="18"/>
      <c r="M120" s="18" t="s">
        <v>17</v>
      </c>
      <c r="N120" s="26" t="s">
        <v>289</v>
      </c>
    </row>
    <row r="121" spans="1:14">
      <c r="A121" s="29">
        <v>406</v>
      </c>
      <c r="B121" s="30" t="s">
        <v>290</v>
      </c>
      <c r="C121" s="31" t="s">
        <v>286</v>
      </c>
      <c r="D121" s="19">
        <v>203</v>
      </c>
      <c r="E121" s="20">
        <v>500</v>
      </c>
      <c r="F121" s="20">
        <f t="shared" si="11"/>
        <v>20300</v>
      </c>
      <c r="G121" s="21">
        <f t="shared" si="12"/>
        <v>20800</v>
      </c>
      <c r="H121" s="22">
        <v>20800</v>
      </c>
      <c r="I121" s="23">
        <f t="shared" si="13"/>
        <v>0</v>
      </c>
      <c r="J121" s="28" t="str">
        <f t="shared" si="7"/>
        <v>20 800 Kč</v>
      </c>
      <c r="K121" s="25" t="s">
        <v>167</v>
      </c>
      <c r="L121" s="18"/>
      <c r="M121" s="18" t="s">
        <v>17</v>
      </c>
      <c r="N121" s="26" t="s">
        <v>291</v>
      </c>
    </row>
    <row r="122" spans="1:14">
      <c r="A122" s="29">
        <v>408</v>
      </c>
      <c r="B122" s="30" t="s">
        <v>292</v>
      </c>
      <c r="C122" s="31" t="s">
        <v>286</v>
      </c>
      <c r="D122" s="19">
        <v>273</v>
      </c>
      <c r="E122" s="20">
        <v>500</v>
      </c>
      <c r="F122" s="20">
        <f t="shared" si="11"/>
        <v>27300</v>
      </c>
      <c r="G122" s="21">
        <f t="shared" si="12"/>
        <v>27800</v>
      </c>
      <c r="H122" s="22">
        <v>27800</v>
      </c>
      <c r="I122" s="23">
        <f t="shared" si="13"/>
        <v>0</v>
      </c>
      <c r="J122" s="28" t="str">
        <f t="shared" si="7"/>
        <v>27 800 Kč</v>
      </c>
      <c r="K122" s="25" t="s">
        <v>170</v>
      </c>
      <c r="L122" s="18"/>
      <c r="M122" s="18" t="s">
        <v>17</v>
      </c>
      <c r="N122" s="26" t="s">
        <v>293</v>
      </c>
    </row>
    <row r="123" spans="1:14">
      <c r="A123" s="29">
        <v>409</v>
      </c>
      <c r="B123" s="30" t="s">
        <v>294</v>
      </c>
      <c r="C123" s="31" t="s">
        <v>286</v>
      </c>
      <c r="D123" s="19">
        <v>914</v>
      </c>
      <c r="E123" s="20">
        <v>500</v>
      </c>
      <c r="F123" s="20">
        <f t="shared" si="11"/>
        <v>91400</v>
      </c>
      <c r="G123" s="21">
        <f t="shared" si="12"/>
        <v>91900</v>
      </c>
      <c r="H123" s="22">
        <v>91900</v>
      </c>
      <c r="I123" s="23">
        <f t="shared" si="13"/>
        <v>0</v>
      </c>
      <c r="J123" s="28" t="str">
        <f t="shared" si="7"/>
        <v>91 900 Kč</v>
      </c>
      <c r="K123" s="25" t="s">
        <v>295</v>
      </c>
      <c r="L123" s="18"/>
      <c r="M123" s="18" t="s">
        <v>17</v>
      </c>
      <c r="N123" s="26" t="s">
        <v>296</v>
      </c>
    </row>
    <row r="124" spans="1:14">
      <c r="A124" s="29">
        <v>411</v>
      </c>
      <c r="B124" s="30" t="s">
        <v>297</v>
      </c>
      <c r="C124" s="31" t="s">
        <v>286</v>
      </c>
      <c r="D124" s="19">
        <v>68</v>
      </c>
      <c r="E124" s="20">
        <v>500</v>
      </c>
      <c r="F124" s="20">
        <f t="shared" si="11"/>
        <v>6800</v>
      </c>
      <c r="G124" s="21">
        <f t="shared" si="12"/>
        <v>7300</v>
      </c>
      <c r="H124" s="22">
        <v>7300</v>
      </c>
      <c r="I124" s="23">
        <f t="shared" si="13"/>
        <v>0</v>
      </c>
      <c r="J124" s="28" t="str">
        <f t="shared" si="7"/>
        <v>7 300 Kč</v>
      </c>
      <c r="K124" s="25" t="s">
        <v>298</v>
      </c>
      <c r="L124" s="18"/>
      <c r="M124" s="18" t="s">
        <v>17</v>
      </c>
      <c r="N124" s="26" t="s">
        <v>299</v>
      </c>
    </row>
    <row r="125" spans="1:14">
      <c r="A125" s="29">
        <v>413</v>
      </c>
      <c r="B125" s="30" t="s">
        <v>300</v>
      </c>
      <c r="C125" s="31" t="s">
        <v>286</v>
      </c>
      <c r="D125" s="19">
        <v>316</v>
      </c>
      <c r="E125" s="20">
        <v>500</v>
      </c>
      <c r="F125" s="20">
        <f t="shared" si="11"/>
        <v>31600</v>
      </c>
      <c r="G125" s="21">
        <f t="shared" si="12"/>
        <v>32100</v>
      </c>
      <c r="H125" s="22">
        <v>32100</v>
      </c>
      <c r="I125" s="23">
        <f t="shared" si="13"/>
        <v>0</v>
      </c>
      <c r="J125" s="28" t="str">
        <f t="shared" si="7"/>
        <v>32 100 Kč</v>
      </c>
      <c r="K125" s="25" t="s">
        <v>77</v>
      </c>
      <c r="L125" s="18"/>
      <c r="M125" s="18" t="s">
        <v>17</v>
      </c>
      <c r="N125" s="26" t="s">
        <v>301</v>
      </c>
    </row>
    <row r="126" spans="1:14">
      <c r="A126" s="29">
        <v>414</v>
      </c>
      <c r="B126" s="30" t="s">
        <v>302</v>
      </c>
      <c r="C126" s="31" t="s">
        <v>286</v>
      </c>
      <c r="D126" s="19">
        <v>116</v>
      </c>
      <c r="E126" s="20">
        <v>500</v>
      </c>
      <c r="F126" s="20">
        <f t="shared" si="11"/>
        <v>11600</v>
      </c>
      <c r="G126" s="21">
        <f t="shared" si="12"/>
        <v>12100</v>
      </c>
      <c r="H126" s="22">
        <v>12100</v>
      </c>
      <c r="I126" s="23">
        <f t="shared" si="13"/>
        <v>0</v>
      </c>
      <c r="J126" s="28" t="str">
        <f t="shared" si="7"/>
        <v>12 100 Kč</v>
      </c>
      <c r="K126" s="25" t="s">
        <v>50</v>
      </c>
      <c r="L126" s="18"/>
      <c r="M126" s="18" t="s">
        <v>17</v>
      </c>
      <c r="N126" s="26" t="s">
        <v>303</v>
      </c>
    </row>
    <row r="127" spans="1:14">
      <c r="A127" s="29">
        <v>415</v>
      </c>
      <c r="B127" s="30" t="s">
        <v>304</v>
      </c>
      <c r="C127" s="31" t="s">
        <v>286</v>
      </c>
      <c r="D127" s="19">
        <v>4</v>
      </c>
      <c r="E127" s="20">
        <v>500</v>
      </c>
      <c r="F127" s="20">
        <f t="shared" si="11"/>
        <v>400</v>
      </c>
      <c r="G127" s="21">
        <f t="shared" si="12"/>
        <v>900</v>
      </c>
      <c r="H127" s="22">
        <v>900</v>
      </c>
      <c r="I127" s="23">
        <f t="shared" si="13"/>
        <v>0</v>
      </c>
      <c r="J127" s="28" t="str">
        <f t="shared" si="7"/>
        <v>900 Kč</v>
      </c>
      <c r="K127" s="25" t="s">
        <v>83</v>
      </c>
      <c r="L127" s="18"/>
      <c r="M127" s="18" t="s">
        <v>17</v>
      </c>
      <c r="N127" s="26" t="s">
        <v>305</v>
      </c>
    </row>
    <row r="128" spans="1:14">
      <c r="A128" s="29">
        <v>416</v>
      </c>
      <c r="B128" s="30" t="s">
        <v>306</v>
      </c>
      <c r="C128" s="31" t="s">
        <v>286</v>
      </c>
      <c r="D128" s="19">
        <v>7</v>
      </c>
      <c r="E128" s="20">
        <v>500</v>
      </c>
      <c r="F128" s="20">
        <f t="shared" si="11"/>
        <v>700</v>
      </c>
      <c r="G128" s="21">
        <f t="shared" si="12"/>
        <v>1200</v>
      </c>
      <c r="H128" s="22">
        <v>1200</v>
      </c>
      <c r="I128" s="23">
        <f t="shared" si="13"/>
        <v>0</v>
      </c>
      <c r="J128" s="28" t="str">
        <f t="shared" si="7"/>
        <v>1 200 Kč</v>
      </c>
      <c r="K128" s="25" t="s">
        <v>182</v>
      </c>
      <c r="L128" s="18"/>
      <c r="M128" s="18" t="s">
        <v>17</v>
      </c>
      <c r="N128" s="26" t="s">
        <v>307</v>
      </c>
    </row>
    <row r="129" spans="1:16">
      <c r="A129" s="29">
        <v>417</v>
      </c>
      <c r="B129" s="30" t="s">
        <v>308</v>
      </c>
      <c r="C129" s="31" t="s">
        <v>286</v>
      </c>
      <c r="D129" s="19">
        <v>13</v>
      </c>
      <c r="E129" s="20">
        <v>500</v>
      </c>
      <c r="F129" s="20">
        <f t="shared" si="11"/>
        <v>1300</v>
      </c>
      <c r="G129" s="21">
        <f t="shared" si="12"/>
        <v>1800</v>
      </c>
      <c r="H129" s="22">
        <v>1800</v>
      </c>
      <c r="I129" s="23">
        <f t="shared" si="13"/>
        <v>0</v>
      </c>
      <c r="J129" s="28" t="str">
        <f t="shared" si="7"/>
        <v>1 800 Kč</v>
      </c>
      <c r="K129" s="25" t="s">
        <v>123</v>
      </c>
      <c r="L129" s="18"/>
      <c r="M129" s="18" t="s">
        <v>17</v>
      </c>
      <c r="N129" s="26" t="s">
        <v>309</v>
      </c>
    </row>
    <row r="130" spans="1:16">
      <c r="A130" s="29">
        <v>418</v>
      </c>
      <c r="B130" s="30" t="s">
        <v>310</v>
      </c>
      <c r="C130" s="31" t="s">
        <v>286</v>
      </c>
      <c r="D130" s="19">
        <v>107</v>
      </c>
      <c r="E130" s="20">
        <v>500</v>
      </c>
      <c r="F130" s="20">
        <f t="shared" si="11"/>
        <v>10700</v>
      </c>
      <c r="G130" s="21">
        <f t="shared" si="12"/>
        <v>11200</v>
      </c>
      <c r="H130" s="22">
        <v>11200</v>
      </c>
      <c r="I130" s="23">
        <f t="shared" si="13"/>
        <v>0</v>
      </c>
      <c r="J130" s="28" t="str">
        <f t="shared" si="7"/>
        <v>11 200 Kč</v>
      </c>
      <c r="K130" s="25" t="s">
        <v>311</v>
      </c>
      <c r="L130" s="18" t="s">
        <v>96</v>
      </c>
      <c r="M130" s="18" t="s">
        <v>17</v>
      </c>
      <c r="N130" s="26" t="s">
        <v>312</v>
      </c>
      <c r="P130" s="71" t="s">
        <v>313</v>
      </c>
    </row>
    <row r="131" spans="1:16">
      <c r="A131" s="29">
        <v>419</v>
      </c>
      <c r="B131" s="30" t="s">
        <v>314</v>
      </c>
      <c r="C131" s="31" t="s">
        <v>286</v>
      </c>
      <c r="D131" s="19">
        <v>13</v>
      </c>
      <c r="E131" s="20">
        <v>500</v>
      </c>
      <c r="F131" s="20">
        <f t="shared" si="11"/>
        <v>1300</v>
      </c>
      <c r="G131" s="21">
        <f t="shared" si="12"/>
        <v>1800</v>
      </c>
      <c r="H131" s="22">
        <v>1800</v>
      </c>
      <c r="I131" s="23">
        <f t="shared" si="13"/>
        <v>0</v>
      </c>
      <c r="J131" s="28" t="str">
        <f t="shared" si="7"/>
        <v>1 800 Kč</v>
      </c>
      <c r="K131" s="25" t="s">
        <v>182</v>
      </c>
      <c r="L131" s="18"/>
      <c r="M131" s="18" t="s">
        <v>17</v>
      </c>
      <c r="N131" s="26" t="s">
        <v>315</v>
      </c>
    </row>
    <row r="132" spans="1:16">
      <c r="A132" s="29">
        <v>420</v>
      </c>
      <c r="B132" s="30" t="s">
        <v>316</v>
      </c>
      <c r="C132" s="31" t="s">
        <v>286</v>
      </c>
      <c r="D132" s="19">
        <v>24</v>
      </c>
      <c r="E132" s="20">
        <v>500</v>
      </c>
      <c r="F132" s="20">
        <f t="shared" si="11"/>
        <v>2400</v>
      </c>
      <c r="G132" s="21">
        <f t="shared" si="12"/>
        <v>2900</v>
      </c>
      <c r="H132" s="22">
        <v>2900</v>
      </c>
      <c r="I132" s="23">
        <f t="shared" si="13"/>
        <v>0</v>
      </c>
      <c r="J132" s="28" t="str">
        <f t="shared" si="7"/>
        <v>2 900 Kč</v>
      </c>
      <c r="K132" s="25" t="s">
        <v>56</v>
      </c>
      <c r="L132" s="18"/>
      <c r="M132" s="18" t="s">
        <v>17</v>
      </c>
      <c r="N132" s="26" t="s">
        <v>317</v>
      </c>
    </row>
    <row r="133" spans="1:16">
      <c r="A133" s="29">
        <v>1562</v>
      </c>
      <c r="B133" s="30" t="s">
        <v>318</v>
      </c>
      <c r="C133" s="31" t="s">
        <v>286</v>
      </c>
      <c r="D133" s="19">
        <v>137</v>
      </c>
      <c r="E133" s="20">
        <v>500</v>
      </c>
      <c r="F133" s="20">
        <f t="shared" si="11"/>
        <v>13700</v>
      </c>
      <c r="G133" s="21">
        <f t="shared" si="12"/>
        <v>14200</v>
      </c>
      <c r="H133" s="22">
        <v>14200</v>
      </c>
      <c r="I133" s="23">
        <f t="shared" si="13"/>
        <v>0</v>
      </c>
      <c r="J133" s="28" t="str">
        <f t="shared" ref="J133:J196" si="14">TEXT(H133,"# ### Kč")</f>
        <v>14 200 Kč</v>
      </c>
      <c r="K133" s="25" t="s">
        <v>88</v>
      </c>
      <c r="L133" s="18"/>
      <c r="M133" s="18" t="s">
        <v>17</v>
      </c>
      <c r="N133" s="26" t="s">
        <v>319</v>
      </c>
    </row>
    <row r="134" spans="1:16">
      <c r="A134" s="29">
        <v>1595</v>
      </c>
      <c r="B134" s="30" t="s">
        <v>320</v>
      </c>
      <c r="C134" s="31" t="s">
        <v>286</v>
      </c>
      <c r="D134" s="19">
        <v>41</v>
      </c>
      <c r="E134" s="20">
        <v>500</v>
      </c>
      <c r="F134" s="20">
        <f t="shared" si="11"/>
        <v>4100</v>
      </c>
      <c r="G134" s="21">
        <f t="shared" si="12"/>
        <v>4600</v>
      </c>
      <c r="H134" s="22">
        <v>4600</v>
      </c>
      <c r="I134" s="23">
        <f t="shared" si="13"/>
        <v>0</v>
      </c>
      <c r="J134" s="28" t="str">
        <f t="shared" si="14"/>
        <v>4 600 Kč</v>
      </c>
      <c r="K134" s="25" t="s">
        <v>249</v>
      </c>
      <c r="L134" s="18"/>
      <c r="M134" s="18" t="s">
        <v>17</v>
      </c>
      <c r="N134" s="26" t="s">
        <v>321</v>
      </c>
    </row>
    <row r="135" spans="1:16">
      <c r="A135" s="29">
        <v>1627</v>
      </c>
      <c r="B135" s="30" t="s">
        <v>322</v>
      </c>
      <c r="C135" s="31" t="s">
        <v>286</v>
      </c>
      <c r="D135" s="19">
        <v>5</v>
      </c>
      <c r="E135" s="20">
        <v>500</v>
      </c>
      <c r="F135" s="20">
        <f t="shared" si="11"/>
        <v>500</v>
      </c>
      <c r="G135" s="21">
        <f t="shared" si="12"/>
        <v>1000</v>
      </c>
      <c r="H135" s="22">
        <v>1000</v>
      </c>
      <c r="I135" s="23">
        <f t="shared" si="13"/>
        <v>0</v>
      </c>
      <c r="J135" s="28" t="str">
        <f t="shared" si="14"/>
        <v>1 000 Kč</v>
      </c>
      <c r="K135" s="25" t="s">
        <v>30</v>
      </c>
      <c r="L135" s="18"/>
      <c r="M135" s="18" t="s">
        <v>17</v>
      </c>
      <c r="N135" s="26" t="s">
        <v>323</v>
      </c>
    </row>
    <row r="136" spans="1:16">
      <c r="A136" s="29">
        <v>1647</v>
      </c>
      <c r="B136" s="30" t="s">
        <v>324</v>
      </c>
      <c r="C136" s="31" t="s">
        <v>286</v>
      </c>
      <c r="D136" s="19">
        <v>11</v>
      </c>
      <c r="E136" s="20">
        <v>500</v>
      </c>
      <c r="F136" s="20">
        <f t="shared" si="11"/>
        <v>1100</v>
      </c>
      <c r="G136" s="21">
        <f t="shared" si="12"/>
        <v>1600</v>
      </c>
      <c r="H136" s="22">
        <v>1600</v>
      </c>
      <c r="I136" s="23">
        <f t="shared" si="13"/>
        <v>0</v>
      </c>
      <c r="J136" s="28" t="str">
        <f t="shared" si="14"/>
        <v>1 600 Kč</v>
      </c>
      <c r="K136" s="25" t="s">
        <v>270</v>
      </c>
      <c r="L136" s="18"/>
      <c r="M136" s="18" t="s">
        <v>17</v>
      </c>
      <c r="N136" s="26" t="s">
        <v>325</v>
      </c>
    </row>
    <row r="137" spans="1:16" ht="15.75" thickBot="1">
      <c r="A137" s="62"/>
      <c r="B137" s="63"/>
      <c r="C137" s="59"/>
      <c r="D137" s="64"/>
      <c r="E137" s="65"/>
      <c r="F137" s="65"/>
      <c r="G137" s="66"/>
      <c r="H137" s="67"/>
      <c r="I137" s="68"/>
      <c r="J137" s="28" t="str">
        <f t="shared" si="14"/>
        <v xml:space="preserve"> Kč</v>
      </c>
      <c r="K137" s="69"/>
      <c r="L137" s="59"/>
      <c r="M137" s="59"/>
      <c r="N137" s="70"/>
    </row>
    <row r="138" spans="1:16">
      <c r="A138" s="29"/>
      <c r="B138" s="30"/>
      <c r="C138" s="31"/>
      <c r="D138" s="19"/>
      <c r="E138" s="20"/>
      <c r="F138" s="20"/>
      <c r="G138" s="21"/>
      <c r="H138" s="22"/>
      <c r="I138" s="23"/>
      <c r="J138" s="28" t="str">
        <f t="shared" si="14"/>
        <v xml:space="preserve"> Kč</v>
      </c>
      <c r="K138" s="25"/>
      <c r="L138" s="18"/>
      <c r="M138" s="18"/>
      <c r="N138" s="26"/>
    </row>
    <row r="139" spans="1:16">
      <c r="A139" s="29">
        <v>502</v>
      </c>
      <c r="B139" s="30" t="s">
        <v>326</v>
      </c>
      <c r="C139" s="31" t="s">
        <v>327</v>
      </c>
      <c r="D139" s="19">
        <v>419</v>
      </c>
      <c r="E139" s="20">
        <v>500</v>
      </c>
      <c r="F139" s="20">
        <f t="shared" ref="F139:F146" si="15">D139*100</f>
        <v>41900</v>
      </c>
      <c r="G139" s="21">
        <f t="shared" ref="G139:G146" si="16">SUM(E139:F139)</f>
        <v>42400</v>
      </c>
      <c r="H139" s="22">
        <v>42400</v>
      </c>
      <c r="I139" s="23">
        <f t="shared" ref="I139:I146" si="17">G139-H139</f>
        <v>0</v>
      </c>
      <c r="J139" s="28" t="str">
        <f t="shared" si="14"/>
        <v>42 400 Kč</v>
      </c>
      <c r="K139" s="25" t="s">
        <v>27</v>
      </c>
      <c r="L139" s="18"/>
      <c r="M139" s="18" t="s">
        <v>17</v>
      </c>
      <c r="N139" s="26" t="s">
        <v>328</v>
      </c>
    </row>
    <row r="140" spans="1:16">
      <c r="A140" s="29">
        <v>503</v>
      </c>
      <c r="B140" s="30" t="s">
        <v>329</v>
      </c>
      <c r="C140" s="31" t="s">
        <v>327</v>
      </c>
      <c r="D140" s="19">
        <v>174</v>
      </c>
      <c r="E140" s="20">
        <v>500</v>
      </c>
      <c r="F140" s="20">
        <f t="shared" si="15"/>
        <v>17400</v>
      </c>
      <c r="G140" s="21">
        <f t="shared" si="16"/>
        <v>17900</v>
      </c>
      <c r="H140" s="22">
        <v>17900</v>
      </c>
      <c r="I140" s="23">
        <f t="shared" si="17"/>
        <v>0</v>
      </c>
      <c r="J140" s="28" t="str">
        <f t="shared" si="14"/>
        <v>17 900 Kč</v>
      </c>
      <c r="K140" s="25" t="s">
        <v>36</v>
      </c>
      <c r="L140" s="18"/>
      <c r="M140" s="18" t="s">
        <v>17</v>
      </c>
      <c r="N140" s="26" t="s">
        <v>330</v>
      </c>
    </row>
    <row r="141" spans="1:16">
      <c r="A141" s="29">
        <v>506</v>
      </c>
      <c r="B141" s="30" t="s">
        <v>331</v>
      </c>
      <c r="C141" s="31" t="s">
        <v>327</v>
      </c>
      <c r="D141" s="19">
        <v>63</v>
      </c>
      <c r="E141" s="20">
        <v>500</v>
      </c>
      <c r="F141" s="20">
        <f t="shared" si="15"/>
        <v>6300</v>
      </c>
      <c r="G141" s="21">
        <f t="shared" si="16"/>
        <v>6800</v>
      </c>
      <c r="H141" s="22">
        <v>6800</v>
      </c>
      <c r="I141" s="23">
        <f t="shared" si="17"/>
        <v>0</v>
      </c>
      <c r="J141" s="28" t="str">
        <f t="shared" si="14"/>
        <v>6 800 Kč</v>
      </c>
      <c r="K141" s="25" t="s">
        <v>44</v>
      </c>
      <c r="L141" s="18"/>
      <c r="M141" s="18" t="s">
        <v>17</v>
      </c>
      <c r="N141" s="26" t="s">
        <v>332</v>
      </c>
    </row>
    <row r="142" spans="1:16">
      <c r="A142" s="29">
        <v>507</v>
      </c>
      <c r="B142" s="30" t="s">
        <v>333</v>
      </c>
      <c r="C142" s="31" t="s">
        <v>327</v>
      </c>
      <c r="D142" s="19">
        <v>201</v>
      </c>
      <c r="E142" s="20">
        <v>500</v>
      </c>
      <c r="F142" s="20">
        <f t="shared" si="15"/>
        <v>20100</v>
      </c>
      <c r="G142" s="21">
        <f t="shared" si="16"/>
        <v>20600</v>
      </c>
      <c r="H142" s="22">
        <v>20600</v>
      </c>
      <c r="I142" s="23">
        <f t="shared" si="17"/>
        <v>0</v>
      </c>
      <c r="J142" s="28" t="str">
        <f t="shared" si="14"/>
        <v>20 600 Kč</v>
      </c>
      <c r="K142" s="25" t="s">
        <v>50</v>
      </c>
      <c r="L142" s="18"/>
      <c r="M142" s="18" t="s">
        <v>17</v>
      </c>
      <c r="N142" s="26" t="s">
        <v>334</v>
      </c>
    </row>
    <row r="143" spans="1:16">
      <c r="A143" s="29">
        <v>509</v>
      </c>
      <c r="B143" s="30" t="s">
        <v>335</v>
      </c>
      <c r="C143" s="31" t="s">
        <v>327</v>
      </c>
      <c r="D143" s="19">
        <v>106</v>
      </c>
      <c r="E143" s="20">
        <v>500</v>
      </c>
      <c r="F143" s="20">
        <f t="shared" si="15"/>
        <v>10600</v>
      </c>
      <c r="G143" s="21">
        <f t="shared" si="16"/>
        <v>11100</v>
      </c>
      <c r="H143" s="22">
        <v>11100</v>
      </c>
      <c r="I143" s="23">
        <f t="shared" si="17"/>
        <v>0</v>
      </c>
      <c r="J143" s="28" t="str">
        <f t="shared" si="14"/>
        <v>11 100 Kč</v>
      </c>
      <c r="K143" s="25" t="s">
        <v>50</v>
      </c>
      <c r="L143" s="18"/>
      <c r="M143" s="18" t="s">
        <v>17</v>
      </c>
      <c r="N143" s="26" t="s">
        <v>336</v>
      </c>
    </row>
    <row r="144" spans="1:16">
      <c r="A144" s="29">
        <v>510</v>
      </c>
      <c r="B144" s="30" t="s">
        <v>337</v>
      </c>
      <c r="C144" s="31" t="s">
        <v>327</v>
      </c>
      <c r="D144" s="19">
        <v>621</v>
      </c>
      <c r="E144" s="20">
        <v>500</v>
      </c>
      <c r="F144" s="20">
        <f t="shared" si="15"/>
        <v>62100</v>
      </c>
      <c r="G144" s="21">
        <f t="shared" si="16"/>
        <v>62600</v>
      </c>
      <c r="H144" s="22">
        <v>62600</v>
      </c>
      <c r="I144" s="23">
        <f t="shared" si="17"/>
        <v>0</v>
      </c>
      <c r="J144" s="28" t="str">
        <f t="shared" si="14"/>
        <v>62 600 Kč</v>
      </c>
      <c r="K144" s="25" t="s">
        <v>228</v>
      </c>
      <c r="L144" s="18"/>
      <c r="M144" s="18" t="s">
        <v>17</v>
      </c>
      <c r="N144" s="26" t="s">
        <v>338</v>
      </c>
    </row>
    <row r="145" spans="1:14">
      <c r="A145" s="29">
        <v>1553</v>
      </c>
      <c r="B145" s="30" t="s">
        <v>339</v>
      </c>
      <c r="C145" s="31" t="s">
        <v>327</v>
      </c>
      <c r="D145" s="19">
        <v>221</v>
      </c>
      <c r="E145" s="20">
        <v>500</v>
      </c>
      <c r="F145" s="20">
        <f t="shared" si="15"/>
        <v>22100</v>
      </c>
      <c r="G145" s="21">
        <f t="shared" si="16"/>
        <v>22600</v>
      </c>
      <c r="H145" s="22">
        <v>22600</v>
      </c>
      <c r="I145" s="23">
        <f t="shared" si="17"/>
        <v>0</v>
      </c>
      <c r="J145" s="28" t="str">
        <f t="shared" si="14"/>
        <v>22 600 Kč</v>
      </c>
      <c r="K145" s="25" t="s">
        <v>340</v>
      </c>
      <c r="L145" s="18"/>
      <c r="M145" s="18" t="s">
        <v>17</v>
      </c>
      <c r="N145" s="26" t="s">
        <v>341</v>
      </c>
    </row>
    <row r="146" spans="1:14">
      <c r="A146" s="29">
        <v>1610</v>
      </c>
      <c r="B146" s="30" t="s">
        <v>342</v>
      </c>
      <c r="C146" s="31" t="s">
        <v>327</v>
      </c>
      <c r="D146" s="19">
        <v>40</v>
      </c>
      <c r="E146" s="20">
        <v>500</v>
      </c>
      <c r="F146" s="20">
        <f t="shared" si="15"/>
        <v>4000</v>
      </c>
      <c r="G146" s="21">
        <f t="shared" si="16"/>
        <v>4500</v>
      </c>
      <c r="H146" s="22">
        <v>4500</v>
      </c>
      <c r="I146" s="23">
        <f t="shared" si="17"/>
        <v>0</v>
      </c>
      <c r="J146" s="28" t="str">
        <f t="shared" si="14"/>
        <v>4 500 Kč</v>
      </c>
      <c r="K146" s="25" t="s">
        <v>69</v>
      </c>
      <c r="L146" s="18"/>
      <c r="M146" s="18" t="s">
        <v>17</v>
      </c>
      <c r="N146" s="26" t="s">
        <v>343</v>
      </c>
    </row>
    <row r="147" spans="1:14" ht="15.75" thickBot="1">
      <c r="A147" s="62"/>
      <c r="B147" s="63"/>
      <c r="C147" s="59"/>
      <c r="D147" s="64"/>
      <c r="E147" s="65"/>
      <c r="F147" s="65"/>
      <c r="G147" s="66"/>
      <c r="H147" s="67"/>
      <c r="I147" s="68"/>
      <c r="J147" s="28" t="str">
        <f t="shared" si="14"/>
        <v xml:space="preserve"> Kč</v>
      </c>
      <c r="K147" s="69"/>
      <c r="L147" s="59"/>
      <c r="M147" s="59"/>
      <c r="N147" s="70"/>
    </row>
    <row r="148" spans="1:14">
      <c r="A148" s="29"/>
      <c r="B148" s="30"/>
      <c r="C148" s="31"/>
      <c r="D148" s="19"/>
      <c r="E148" s="20"/>
      <c r="F148" s="20"/>
      <c r="G148" s="21"/>
      <c r="H148" s="22"/>
      <c r="I148" s="23"/>
      <c r="J148" s="28" t="str">
        <f t="shared" si="14"/>
        <v xml:space="preserve"> Kč</v>
      </c>
      <c r="K148" s="25"/>
      <c r="L148" s="18"/>
      <c r="M148" s="18"/>
      <c r="N148" s="26"/>
    </row>
    <row r="149" spans="1:14">
      <c r="A149" s="29">
        <v>601</v>
      </c>
      <c r="B149" s="30" t="s">
        <v>344</v>
      </c>
      <c r="C149" s="31" t="s">
        <v>345</v>
      </c>
      <c r="D149" s="19">
        <v>286</v>
      </c>
      <c r="E149" s="20">
        <v>500</v>
      </c>
      <c r="F149" s="20">
        <f t="shared" ref="F149:F177" si="18">D149*100</f>
        <v>28600</v>
      </c>
      <c r="G149" s="21">
        <f t="shared" ref="G149:G177" si="19">SUM(E149:F149)</f>
        <v>29100</v>
      </c>
      <c r="H149" s="22">
        <v>29100</v>
      </c>
      <c r="I149" s="23">
        <f t="shared" ref="I149:I177" si="20">G149-H149</f>
        <v>0</v>
      </c>
      <c r="J149" s="28" t="str">
        <f t="shared" si="14"/>
        <v>29 100 Kč</v>
      </c>
      <c r="K149" s="25" t="s">
        <v>161</v>
      </c>
      <c r="L149" s="18"/>
      <c r="M149" s="18" t="s">
        <v>17</v>
      </c>
      <c r="N149" s="26" t="s">
        <v>346</v>
      </c>
    </row>
    <row r="150" spans="1:14">
      <c r="A150" s="29">
        <v>603</v>
      </c>
      <c r="B150" s="30" t="s">
        <v>347</v>
      </c>
      <c r="C150" s="31" t="s">
        <v>345</v>
      </c>
      <c r="D150" s="19">
        <v>195</v>
      </c>
      <c r="E150" s="20">
        <v>500</v>
      </c>
      <c r="F150" s="20">
        <f t="shared" si="18"/>
        <v>19500</v>
      </c>
      <c r="G150" s="21">
        <f t="shared" si="19"/>
        <v>20000</v>
      </c>
      <c r="H150" s="22">
        <v>20000</v>
      </c>
      <c r="I150" s="23">
        <f t="shared" si="20"/>
        <v>0</v>
      </c>
      <c r="J150" s="28" t="str">
        <f t="shared" si="14"/>
        <v>20 000 Kč</v>
      </c>
      <c r="K150" s="25" t="s">
        <v>16</v>
      </c>
      <c r="L150" s="18"/>
      <c r="M150" s="18" t="s">
        <v>17</v>
      </c>
      <c r="N150" s="26" t="s">
        <v>348</v>
      </c>
    </row>
    <row r="151" spans="1:14">
      <c r="A151" s="29">
        <v>604</v>
      </c>
      <c r="B151" s="30" t="s">
        <v>349</v>
      </c>
      <c r="C151" s="31" t="s">
        <v>345</v>
      </c>
      <c r="D151" s="19">
        <v>83</v>
      </c>
      <c r="E151" s="20">
        <v>500</v>
      </c>
      <c r="F151" s="20">
        <f t="shared" si="18"/>
        <v>8300</v>
      </c>
      <c r="G151" s="21">
        <f t="shared" si="19"/>
        <v>8800</v>
      </c>
      <c r="H151" s="22">
        <v>8800</v>
      </c>
      <c r="I151" s="23">
        <f t="shared" si="20"/>
        <v>0</v>
      </c>
      <c r="J151" s="28" t="str">
        <f t="shared" si="14"/>
        <v>8 800 Kč</v>
      </c>
      <c r="K151" s="25" t="s">
        <v>16</v>
      </c>
      <c r="L151" s="18"/>
      <c r="M151" s="18" t="s">
        <v>17</v>
      </c>
      <c r="N151" s="26" t="s">
        <v>350</v>
      </c>
    </row>
    <row r="152" spans="1:14">
      <c r="A152" s="29">
        <v>605</v>
      </c>
      <c r="B152" s="30" t="s">
        <v>351</v>
      </c>
      <c r="C152" s="31" t="s">
        <v>345</v>
      </c>
      <c r="D152" s="19">
        <v>5</v>
      </c>
      <c r="E152" s="20">
        <v>500</v>
      </c>
      <c r="F152" s="20">
        <f t="shared" si="18"/>
        <v>500</v>
      </c>
      <c r="G152" s="21">
        <f t="shared" si="19"/>
        <v>1000</v>
      </c>
      <c r="H152" s="22">
        <v>1000</v>
      </c>
      <c r="I152" s="23">
        <f t="shared" si="20"/>
        <v>0</v>
      </c>
      <c r="J152" s="28" t="str">
        <f t="shared" si="14"/>
        <v>1 000 Kč</v>
      </c>
      <c r="K152" s="25" t="s">
        <v>39</v>
      </c>
      <c r="L152" s="18"/>
      <c r="M152" s="18" t="s">
        <v>17</v>
      </c>
      <c r="N152" s="26" t="s">
        <v>352</v>
      </c>
    </row>
    <row r="153" spans="1:14">
      <c r="A153" s="29">
        <v>606</v>
      </c>
      <c r="B153" s="30" t="s">
        <v>353</v>
      </c>
      <c r="C153" s="31" t="s">
        <v>345</v>
      </c>
      <c r="D153" s="19">
        <v>342</v>
      </c>
      <c r="E153" s="20">
        <v>500</v>
      </c>
      <c r="F153" s="20">
        <f t="shared" si="18"/>
        <v>34200</v>
      </c>
      <c r="G153" s="21">
        <f t="shared" si="19"/>
        <v>34700</v>
      </c>
      <c r="H153" s="22">
        <v>34700</v>
      </c>
      <c r="I153" s="23">
        <f t="shared" si="20"/>
        <v>0</v>
      </c>
      <c r="J153" s="28" t="str">
        <f t="shared" si="14"/>
        <v>34 700 Kč</v>
      </c>
      <c r="K153" s="25" t="s">
        <v>167</v>
      </c>
      <c r="L153" s="18"/>
      <c r="M153" s="18" t="s">
        <v>17</v>
      </c>
      <c r="N153" s="26" t="s">
        <v>354</v>
      </c>
    </row>
    <row r="154" spans="1:14">
      <c r="A154" s="29">
        <v>607</v>
      </c>
      <c r="B154" s="30" t="s">
        <v>355</v>
      </c>
      <c r="C154" s="31" t="s">
        <v>345</v>
      </c>
      <c r="D154" s="19">
        <v>58</v>
      </c>
      <c r="E154" s="20">
        <v>500</v>
      </c>
      <c r="F154" s="20">
        <f t="shared" si="18"/>
        <v>5800</v>
      </c>
      <c r="G154" s="21">
        <f t="shared" si="19"/>
        <v>6300</v>
      </c>
      <c r="H154" s="22">
        <v>6300</v>
      </c>
      <c r="I154" s="23">
        <f t="shared" si="20"/>
        <v>0</v>
      </c>
      <c r="J154" s="28" t="str">
        <f t="shared" si="14"/>
        <v>6 300 Kč</v>
      </c>
      <c r="K154" s="25" t="s">
        <v>167</v>
      </c>
      <c r="L154" s="18"/>
      <c r="M154" s="18" t="s">
        <v>17</v>
      </c>
      <c r="N154" s="26" t="s">
        <v>356</v>
      </c>
    </row>
    <row r="155" spans="1:14">
      <c r="A155" s="29">
        <v>609</v>
      </c>
      <c r="B155" s="30" t="s">
        <v>357</v>
      </c>
      <c r="C155" s="31" t="s">
        <v>345</v>
      </c>
      <c r="D155" s="19">
        <v>234</v>
      </c>
      <c r="E155" s="20">
        <v>500</v>
      </c>
      <c r="F155" s="20">
        <f t="shared" si="18"/>
        <v>23400</v>
      </c>
      <c r="G155" s="21">
        <f t="shared" si="19"/>
        <v>23900</v>
      </c>
      <c r="H155" s="22">
        <v>23900</v>
      </c>
      <c r="I155" s="23">
        <f t="shared" si="20"/>
        <v>0</v>
      </c>
      <c r="J155" s="28" t="str">
        <f t="shared" si="14"/>
        <v>23 900 Kč</v>
      </c>
      <c r="K155" s="25" t="s">
        <v>270</v>
      </c>
      <c r="L155" s="18"/>
      <c r="M155" s="18" t="s">
        <v>17</v>
      </c>
      <c r="N155" s="26" t="s">
        <v>358</v>
      </c>
    </row>
    <row r="156" spans="1:14">
      <c r="A156" s="29">
        <v>610</v>
      </c>
      <c r="B156" s="30" t="s">
        <v>359</v>
      </c>
      <c r="C156" s="31" t="s">
        <v>345</v>
      </c>
      <c r="D156" s="19">
        <v>115</v>
      </c>
      <c r="E156" s="20">
        <v>500</v>
      </c>
      <c r="F156" s="20">
        <f t="shared" si="18"/>
        <v>11500</v>
      </c>
      <c r="G156" s="21">
        <f t="shared" si="19"/>
        <v>12000</v>
      </c>
      <c r="H156" s="22">
        <v>12000</v>
      </c>
      <c r="I156" s="23">
        <f t="shared" si="20"/>
        <v>0</v>
      </c>
      <c r="J156" s="28" t="str">
        <f t="shared" si="14"/>
        <v>12 000 Kč</v>
      </c>
      <c r="K156" s="25" t="s">
        <v>249</v>
      </c>
      <c r="L156" s="18"/>
      <c r="M156" s="18" t="s">
        <v>17</v>
      </c>
      <c r="N156" s="26" t="s">
        <v>360</v>
      </c>
    </row>
    <row r="157" spans="1:14">
      <c r="A157" s="29">
        <v>611</v>
      </c>
      <c r="B157" s="30" t="s">
        <v>361</v>
      </c>
      <c r="C157" s="31" t="s">
        <v>345</v>
      </c>
      <c r="D157" s="19">
        <v>262</v>
      </c>
      <c r="E157" s="20">
        <v>500</v>
      </c>
      <c r="F157" s="20">
        <f t="shared" si="18"/>
        <v>26200</v>
      </c>
      <c r="G157" s="21">
        <f t="shared" si="19"/>
        <v>26700</v>
      </c>
      <c r="H157" s="22">
        <v>26700</v>
      </c>
      <c r="I157" s="23">
        <f t="shared" si="20"/>
        <v>0</v>
      </c>
      <c r="J157" s="28" t="str">
        <f t="shared" si="14"/>
        <v>26 700 Kč</v>
      </c>
      <c r="K157" s="25" t="s">
        <v>362</v>
      </c>
      <c r="L157" s="18"/>
      <c r="M157" s="18" t="s">
        <v>17</v>
      </c>
      <c r="N157" s="26" t="s">
        <v>363</v>
      </c>
    </row>
    <row r="158" spans="1:14">
      <c r="A158" s="29">
        <v>612</v>
      </c>
      <c r="B158" s="30" t="s">
        <v>364</v>
      </c>
      <c r="C158" s="31" t="s">
        <v>345</v>
      </c>
      <c r="D158" s="19">
        <v>159</v>
      </c>
      <c r="E158" s="20">
        <v>500</v>
      </c>
      <c r="F158" s="20">
        <f t="shared" si="18"/>
        <v>15900</v>
      </c>
      <c r="G158" s="21">
        <f t="shared" si="19"/>
        <v>16400</v>
      </c>
      <c r="H158" s="22">
        <v>16400</v>
      </c>
      <c r="I158" s="23">
        <f t="shared" si="20"/>
        <v>0</v>
      </c>
      <c r="J158" s="28" t="str">
        <f t="shared" si="14"/>
        <v>16 400 Kč</v>
      </c>
      <c r="K158" s="25" t="s">
        <v>182</v>
      </c>
      <c r="L158" s="18"/>
      <c r="M158" s="18" t="s">
        <v>17</v>
      </c>
      <c r="N158" s="26" t="s">
        <v>365</v>
      </c>
    </row>
    <row r="159" spans="1:14">
      <c r="A159" s="29">
        <v>613</v>
      </c>
      <c r="B159" s="30" t="s">
        <v>366</v>
      </c>
      <c r="C159" s="31" t="s">
        <v>345</v>
      </c>
      <c r="D159" s="19">
        <v>613</v>
      </c>
      <c r="E159" s="20">
        <v>500</v>
      </c>
      <c r="F159" s="20">
        <f t="shared" si="18"/>
        <v>61300</v>
      </c>
      <c r="G159" s="21">
        <f t="shared" si="19"/>
        <v>61800</v>
      </c>
      <c r="H159" s="22">
        <v>61800</v>
      </c>
      <c r="I159" s="23">
        <f t="shared" si="20"/>
        <v>0</v>
      </c>
      <c r="J159" s="28" t="str">
        <f t="shared" si="14"/>
        <v>61 800 Kč</v>
      </c>
      <c r="K159" s="25" t="s">
        <v>36</v>
      </c>
      <c r="L159" s="18"/>
      <c r="M159" s="18" t="s">
        <v>17</v>
      </c>
      <c r="N159" s="26" t="s">
        <v>367</v>
      </c>
    </row>
    <row r="160" spans="1:14">
      <c r="A160" s="29">
        <v>615</v>
      </c>
      <c r="B160" s="30" t="s">
        <v>368</v>
      </c>
      <c r="C160" s="31" t="s">
        <v>345</v>
      </c>
      <c r="D160" s="19">
        <v>5</v>
      </c>
      <c r="E160" s="20">
        <v>500</v>
      </c>
      <c r="F160" s="20">
        <f t="shared" si="18"/>
        <v>500</v>
      </c>
      <c r="G160" s="21">
        <f t="shared" si="19"/>
        <v>1000</v>
      </c>
      <c r="H160" s="22"/>
      <c r="I160" s="23">
        <f t="shared" si="20"/>
        <v>1000</v>
      </c>
      <c r="J160" s="28" t="str">
        <f t="shared" si="14"/>
        <v xml:space="preserve"> Kč</v>
      </c>
      <c r="K160" s="25"/>
      <c r="L160" s="18"/>
      <c r="M160" s="18"/>
      <c r="N160" s="26" t="s">
        <v>369</v>
      </c>
    </row>
    <row r="161" spans="1:14">
      <c r="A161" s="29">
        <v>616</v>
      </c>
      <c r="B161" s="30" t="s">
        <v>370</v>
      </c>
      <c r="C161" s="31" t="s">
        <v>345</v>
      </c>
      <c r="D161" s="19">
        <v>40</v>
      </c>
      <c r="E161" s="20">
        <v>500</v>
      </c>
      <c r="F161" s="20">
        <f t="shared" si="18"/>
        <v>4000</v>
      </c>
      <c r="G161" s="21">
        <f t="shared" si="19"/>
        <v>4500</v>
      </c>
      <c r="H161" s="22">
        <v>4500</v>
      </c>
      <c r="I161" s="23">
        <f t="shared" si="20"/>
        <v>0</v>
      </c>
      <c r="J161" s="28" t="str">
        <f t="shared" si="14"/>
        <v>4 500 Kč</v>
      </c>
      <c r="K161" s="25" t="s">
        <v>371</v>
      </c>
      <c r="L161" s="18"/>
      <c r="M161" s="18" t="s">
        <v>17</v>
      </c>
      <c r="N161" s="26" t="s">
        <v>372</v>
      </c>
    </row>
    <row r="162" spans="1:14">
      <c r="A162" s="29">
        <v>617</v>
      </c>
      <c r="B162" s="30" t="s">
        <v>373</v>
      </c>
      <c r="C162" s="31" t="s">
        <v>345</v>
      </c>
      <c r="D162" s="19">
        <v>26</v>
      </c>
      <c r="E162" s="20">
        <v>500</v>
      </c>
      <c r="F162" s="20">
        <f t="shared" si="18"/>
        <v>2600</v>
      </c>
      <c r="G162" s="21">
        <f t="shared" si="19"/>
        <v>3100</v>
      </c>
      <c r="H162" s="22">
        <v>3100</v>
      </c>
      <c r="I162" s="23">
        <f t="shared" si="20"/>
        <v>0</v>
      </c>
      <c r="J162" s="28" t="str">
        <f t="shared" si="14"/>
        <v>3 100 Kč</v>
      </c>
      <c r="K162" s="25" t="s">
        <v>123</v>
      </c>
      <c r="L162" s="18"/>
      <c r="M162" s="18" t="s">
        <v>17</v>
      </c>
      <c r="N162" s="26" t="s">
        <v>374</v>
      </c>
    </row>
    <row r="163" spans="1:14">
      <c r="A163" s="29">
        <v>618</v>
      </c>
      <c r="B163" s="30" t="s">
        <v>375</v>
      </c>
      <c r="C163" s="31" t="s">
        <v>345</v>
      </c>
      <c r="D163" s="19">
        <v>25</v>
      </c>
      <c r="E163" s="20">
        <v>500</v>
      </c>
      <c r="F163" s="20">
        <f t="shared" si="18"/>
        <v>2500</v>
      </c>
      <c r="G163" s="21">
        <f t="shared" si="19"/>
        <v>3000</v>
      </c>
      <c r="H163" s="22">
        <v>3000</v>
      </c>
      <c r="I163" s="23">
        <f t="shared" si="20"/>
        <v>0</v>
      </c>
      <c r="J163" s="28" t="str">
        <f t="shared" si="14"/>
        <v>3 000 Kč</v>
      </c>
      <c r="K163" s="25" t="s">
        <v>376</v>
      </c>
      <c r="L163" s="18"/>
      <c r="M163" s="18" t="s">
        <v>17</v>
      </c>
      <c r="N163" s="26" t="s">
        <v>377</v>
      </c>
    </row>
    <row r="164" spans="1:14">
      <c r="A164" s="29">
        <v>619</v>
      </c>
      <c r="B164" s="30" t="s">
        <v>378</v>
      </c>
      <c r="C164" s="31" t="s">
        <v>345</v>
      </c>
      <c r="D164" s="19">
        <v>55</v>
      </c>
      <c r="E164" s="20">
        <v>500</v>
      </c>
      <c r="F164" s="20">
        <f t="shared" si="18"/>
        <v>5500</v>
      </c>
      <c r="G164" s="21">
        <f t="shared" si="19"/>
        <v>6000</v>
      </c>
      <c r="H164" s="22">
        <v>6400</v>
      </c>
      <c r="I164" s="23">
        <f t="shared" si="20"/>
        <v>-400</v>
      </c>
      <c r="J164" s="28" t="str">
        <f t="shared" si="14"/>
        <v>6 400 Kč</v>
      </c>
      <c r="K164" s="25" t="s">
        <v>379</v>
      </c>
      <c r="L164" s="18"/>
      <c r="M164" s="18" t="s">
        <v>17</v>
      </c>
      <c r="N164" s="26" t="s">
        <v>380</v>
      </c>
    </row>
    <row r="165" spans="1:14">
      <c r="A165" s="29">
        <v>620</v>
      </c>
      <c r="B165" s="30" t="s">
        <v>381</v>
      </c>
      <c r="C165" s="31" t="s">
        <v>345</v>
      </c>
      <c r="D165" s="19">
        <v>85</v>
      </c>
      <c r="E165" s="20">
        <v>500</v>
      </c>
      <c r="F165" s="20">
        <f t="shared" si="18"/>
        <v>8500</v>
      </c>
      <c r="G165" s="21">
        <f t="shared" si="19"/>
        <v>9000</v>
      </c>
      <c r="H165" s="22">
        <v>9000</v>
      </c>
      <c r="I165" s="23">
        <f t="shared" si="20"/>
        <v>0</v>
      </c>
      <c r="J165" s="28" t="str">
        <f t="shared" si="14"/>
        <v>9 000 Kč</v>
      </c>
      <c r="K165" s="25" t="s">
        <v>382</v>
      </c>
      <c r="L165" s="18"/>
      <c r="M165" s="18" t="s">
        <v>89</v>
      </c>
      <c r="N165" s="26" t="s">
        <v>383</v>
      </c>
    </row>
    <row r="166" spans="1:14">
      <c r="A166" s="29">
        <v>621</v>
      </c>
      <c r="B166" s="30" t="s">
        <v>384</v>
      </c>
      <c r="C166" s="31" t="s">
        <v>345</v>
      </c>
      <c r="D166" s="19">
        <v>20</v>
      </c>
      <c r="E166" s="20">
        <v>500</v>
      </c>
      <c r="F166" s="20">
        <f t="shared" si="18"/>
        <v>2000</v>
      </c>
      <c r="G166" s="21">
        <f t="shared" si="19"/>
        <v>2500</v>
      </c>
      <c r="H166" s="22">
        <v>2500</v>
      </c>
      <c r="I166" s="23">
        <f t="shared" si="20"/>
        <v>0</v>
      </c>
      <c r="J166" s="28" t="str">
        <f t="shared" si="14"/>
        <v>2 500 Kč</v>
      </c>
      <c r="K166" s="25" t="s">
        <v>195</v>
      </c>
      <c r="L166" s="18"/>
      <c r="M166" s="18" t="s">
        <v>17</v>
      </c>
      <c r="N166" s="26" t="s">
        <v>385</v>
      </c>
    </row>
    <row r="167" spans="1:14">
      <c r="A167" s="29">
        <v>622</v>
      </c>
      <c r="B167" s="30" t="s">
        <v>386</v>
      </c>
      <c r="C167" s="31" t="s">
        <v>345</v>
      </c>
      <c r="D167" s="19">
        <v>280</v>
      </c>
      <c r="E167" s="20">
        <v>500</v>
      </c>
      <c r="F167" s="20">
        <f t="shared" si="18"/>
        <v>28000</v>
      </c>
      <c r="G167" s="21">
        <f t="shared" si="19"/>
        <v>28500</v>
      </c>
      <c r="H167" s="22">
        <v>28500</v>
      </c>
      <c r="I167" s="23">
        <f t="shared" si="20"/>
        <v>0</v>
      </c>
      <c r="J167" s="28" t="str">
        <f t="shared" si="14"/>
        <v>28 500 Kč</v>
      </c>
      <c r="K167" s="25" t="s">
        <v>164</v>
      </c>
      <c r="L167" s="18"/>
      <c r="M167" s="18" t="s">
        <v>17</v>
      </c>
      <c r="N167" s="26" t="s">
        <v>387</v>
      </c>
    </row>
    <row r="168" spans="1:14">
      <c r="A168" s="29">
        <v>1545</v>
      </c>
      <c r="B168" s="30" t="s">
        <v>388</v>
      </c>
      <c r="C168" s="31" t="s">
        <v>345</v>
      </c>
      <c r="D168" s="19">
        <v>49</v>
      </c>
      <c r="E168" s="20">
        <v>500</v>
      </c>
      <c r="F168" s="20">
        <f t="shared" si="18"/>
        <v>4900</v>
      </c>
      <c r="G168" s="21">
        <f t="shared" si="19"/>
        <v>5400</v>
      </c>
      <c r="H168" s="22">
        <v>5400</v>
      </c>
      <c r="I168" s="23">
        <f t="shared" si="20"/>
        <v>0</v>
      </c>
      <c r="J168" s="28" t="str">
        <f t="shared" si="14"/>
        <v>5 400 Kč</v>
      </c>
      <c r="K168" s="25" t="s">
        <v>164</v>
      </c>
      <c r="L168" s="18"/>
      <c r="M168" s="18" t="s">
        <v>147</v>
      </c>
      <c r="N168" s="26" t="s">
        <v>389</v>
      </c>
    </row>
    <row r="169" spans="1:14">
      <c r="A169" s="29">
        <v>1551</v>
      </c>
      <c r="B169" s="30" t="s">
        <v>390</v>
      </c>
      <c r="C169" s="31" t="s">
        <v>345</v>
      </c>
      <c r="D169" s="19">
        <v>49</v>
      </c>
      <c r="E169" s="20">
        <v>500</v>
      </c>
      <c r="F169" s="20">
        <f t="shared" si="18"/>
        <v>4900</v>
      </c>
      <c r="G169" s="21">
        <f t="shared" si="19"/>
        <v>5400</v>
      </c>
      <c r="H169" s="22">
        <v>5400</v>
      </c>
      <c r="I169" s="23">
        <f t="shared" si="20"/>
        <v>0</v>
      </c>
      <c r="J169" s="28" t="str">
        <f t="shared" si="14"/>
        <v>5 400 Kč</v>
      </c>
      <c r="K169" s="25" t="s">
        <v>170</v>
      </c>
      <c r="L169" s="18"/>
      <c r="M169" s="18" t="s">
        <v>17</v>
      </c>
      <c r="N169" s="26" t="s">
        <v>391</v>
      </c>
    </row>
    <row r="170" spans="1:14">
      <c r="A170" s="29">
        <v>1556</v>
      </c>
      <c r="B170" s="30" t="s">
        <v>392</v>
      </c>
      <c r="C170" s="31" t="s">
        <v>345</v>
      </c>
      <c r="D170" s="19">
        <v>48</v>
      </c>
      <c r="E170" s="20">
        <v>500</v>
      </c>
      <c r="F170" s="20">
        <f t="shared" si="18"/>
        <v>4800</v>
      </c>
      <c r="G170" s="21">
        <f t="shared" si="19"/>
        <v>5300</v>
      </c>
      <c r="H170" s="22">
        <v>5300</v>
      </c>
      <c r="I170" s="23">
        <f t="shared" si="20"/>
        <v>0</v>
      </c>
      <c r="J170" s="28" t="str">
        <f t="shared" si="14"/>
        <v>5 300 Kč</v>
      </c>
      <c r="K170" s="25" t="s">
        <v>244</v>
      </c>
      <c r="L170" s="18"/>
      <c r="M170" s="18" t="s">
        <v>17</v>
      </c>
      <c r="N170" s="26" t="s">
        <v>393</v>
      </c>
    </row>
    <row r="171" spans="1:14">
      <c r="A171" s="29">
        <v>1574</v>
      </c>
      <c r="B171" s="30" t="s">
        <v>394</v>
      </c>
      <c r="C171" s="31" t="s">
        <v>345</v>
      </c>
      <c r="D171" s="19">
        <v>1</v>
      </c>
      <c r="E171" s="20">
        <v>500</v>
      </c>
      <c r="F171" s="20">
        <f t="shared" si="18"/>
        <v>100</v>
      </c>
      <c r="G171" s="21">
        <f t="shared" si="19"/>
        <v>600</v>
      </c>
      <c r="H171" s="22">
        <v>600</v>
      </c>
      <c r="I171" s="23">
        <f t="shared" si="20"/>
        <v>0</v>
      </c>
      <c r="J171" s="28" t="str">
        <f t="shared" si="14"/>
        <v>600 Kč</v>
      </c>
      <c r="K171" s="25" t="s">
        <v>395</v>
      </c>
      <c r="L171" s="18"/>
      <c r="M171" s="18" t="s">
        <v>17</v>
      </c>
      <c r="N171" s="26" t="s">
        <v>396</v>
      </c>
    </row>
    <row r="172" spans="1:14">
      <c r="A172" s="29">
        <v>1591</v>
      </c>
      <c r="B172" s="30" t="s">
        <v>397</v>
      </c>
      <c r="C172" s="31" t="s">
        <v>345</v>
      </c>
      <c r="D172" s="19">
        <v>127</v>
      </c>
      <c r="E172" s="20">
        <v>500</v>
      </c>
      <c r="F172" s="20">
        <f t="shared" si="18"/>
        <v>12700</v>
      </c>
      <c r="G172" s="21">
        <f t="shared" si="19"/>
        <v>13200</v>
      </c>
      <c r="H172" s="22">
        <v>13200</v>
      </c>
      <c r="I172" s="23">
        <f t="shared" si="20"/>
        <v>0</v>
      </c>
      <c r="J172" s="28" t="str">
        <f t="shared" si="14"/>
        <v>13 200 Kč</v>
      </c>
      <c r="K172" s="25" t="s">
        <v>340</v>
      </c>
      <c r="L172" s="18"/>
      <c r="M172" s="18" t="s">
        <v>17</v>
      </c>
      <c r="N172" s="26" t="s">
        <v>398</v>
      </c>
    </row>
    <row r="173" spans="1:14">
      <c r="A173" s="29">
        <v>1594</v>
      </c>
      <c r="B173" s="30" t="s">
        <v>399</v>
      </c>
      <c r="C173" s="31" t="s">
        <v>345</v>
      </c>
      <c r="D173" s="19">
        <v>147</v>
      </c>
      <c r="E173" s="20">
        <v>500</v>
      </c>
      <c r="F173" s="20">
        <f t="shared" si="18"/>
        <v>14700</v>
      </c>
      <c r="G173" s="21">
        <f t="shared" si="19"/>
        <v>15200</v>
      </c>
      <c r="H173" s="22">
        <v>15200</v>
      </c>
      <c r="I173" s="23">
        <f t="shared" si="20"/>
        <v>0</v>
      </c>
      <c r="J173" s="28" t="str">
        <f t="shared" si="14"/>
        <v>15 200 Kč</v>
      </c>
      <c r="K173" s="25" t="s">
        <v>152</v>
      </c>
      <c r="L173" s="18"/>
      <c r="M173" s="18" t="s">
        <v>17</v>
      </c>
      <c r="N173" s="26" t="s">
        <v>400</v>
      </c>
    </row>
    <row r="174" spans="1:14">
      <c r="A174" s="29">
        <v>1645</v>
      </c>
      <c r="B174" s="30" t="s">
        <v>401</v>
      </c>
      <c r="C174" s="31" t="s">
        <v>345</v>
      </c>
      <c r="D174" s="19">
        <v>74</v>
      </c>
      <c r="E174" s="20">
        <v>500</v>
      </c>
      <c r="F174" s="20">
        <f t="shared" si="18"/>
        <v>7400</v>
      </c>
      <c r="G174" s="21">
        <f t="shared" si="19"/>
        <v>7900</v>
      </c>
      <c r="H174" s="22"/>
      <c r="I174" s="23">
        <f t="shared" si="20"/>
        <v>7900</v>
      </c>
      <c r="J174" s="28" t="str">
        <f t="shared" si="14"/>
        <v xml:space="preserve"> Kč</v>
      </c>
      <c r="K174" s="25"/>
      <c r="L174" s="18"/>
      <c r="M174" s="18"/>
      <c r="N174" s="26" t="s">
        <v>402</v>
      </c>
    </row>
    <row r="175" spans="1:14">
      <c r="A175" s="29">
        <v>1646</v>
      </c>
      <c r="B175" s="30" t="s">
        <v>403</v>
      </c>
      <c r="C175" s="31" t="s">
        <v>345</v>
      </c>
      <c r="D175" s="19">
        <v>5</v>
      </c>
      <c r="E175" s="20">
        <v>500</v>
      </c>
      <c r="F175" s="20">
        <f t="shared" si="18"/>
        <v>500</v>
      </c>
      <c r="G175" s="21">
        <f t="shared" si="19"/>
        <v>1000</v>
      </c>
      <c r="H175" s="22">
        <v>1000</v>
      </c>
      <c r="I175" s="23">
        <f t="shared" si="20"/>
        <v>0</v>
      </c>
      <c r="J175" s="28" t="str">
        <f t="shared" si="14"/>
        <v>1 000 Kč</v>
      </c>
      <c r="K175" s="25" t="s">
        <v>404</v>
      </c>
      <c r="L175" s="18"/>
      <c r="M175" s="18" t="s">
        <v>17</v>
      </c>
      <c r="N175" s="26" t="s">
        <v>405</v>
      </c>
    </row>
    <row r="176" spans="1:14">
      <c r="A176" s="29">
        <v>1654</v>
      </c>
      <c r="B176" s="30" t="s">
        <v>406</v>
      </c>
      <c r="C176" s="31" t="s">
        <v>345</v>
      </c>
      <c r="D176" s="19">
        <v>24</v>
      </c>
      <c r="E176" s="20">
        <v>500</v>
      </c>
      <c r="F176" s="20">
        <f t="shared" si="18"/>
        <v>2400</v>
      </c>
      <c r="G176" s="21">
        <f t="shared" si="19"/>
        <v>2900</v>
      </c>
      <c r="H176" s="22">
        <v>2900</v>
      </c>
      <c r="I176" s="23">
        <f t="shared" si="20"/>
        <v>0</v>
      </c>
      <c r="J176" s="28" t="str">
        <f t="shared" si="14"/>
        <v>2 900 Kč</v>
      </c>
      <c r="K176" s="25" t="s">
        <v>164</v>
      </c>
      <c r="L176" s="18"/>
      <c r="M176" s="18" t="s">
        <v>17</v>
      </c>
      <c r="N176" s="26" t="s">
        <v>407</v>
      </c>
    </row>
    <row r="177" spans="1:14">
      <c r="A177" s="29">
        <v>1663</v>
      </c>
      <c r="B177" s="30" t="s">
        <v>408</v>
      </c>
      <c r="C177" s="31" t="s">
        <v>345</v>
      </c>
      <c r="D177" s="19">
        <v>2</v>
      </c>
      <c r="E177" s="20">
        <v>500</v>
      </c>
      <c r="F177" s="20">
        <f t="shared" si="18"/>
        <v>200</v>
      </c>
      <c r="G177" s="21">
        <f t="shared" si="19"/>
        <v>700</v>
      </c>
      <c r="H177" s="22"/>
      <c r="I177" s="23">
        <f t="shared" si="20"/>
        <v>700</v>
      </c>
      <c r="J177" s="28" t="str">
        <f t="shared" si="14"/>
        <v xml:space="preserve"> Kč</v>
      </c>
      <c r="K177" s="25"/>
      <c r="L177" s="18"/>
      <c r="M177" s="18"/>
      <c r="N177" s="26" t="s">
        <v>409</v>
      </c>
    </row>
    <row r="178" spans="1:14" ht="15.75" thickBot="1">
      <c r="A178" s="62"/>
      <c r="B178" s="63"/>
      <c r="C178" s="59"/>
      <c r="D178" s="64"/>
      <c r="E178" s="65"/>
      <c r="F178" s="65"/>
      <c r="G178" s="66"/>
      <c r="H178" s="67"/>
      <c r="I178" s="68"/>
      <c r="J178" s="28" t="str">
        <f t="shared" si="14"/>
        <v xml:space="preserve"> Kč</v>
      </c>
      <c r="K178" s="69"/>
      <c r="L178" s="59"/>
      <c r="M178" s="59"/>
      <c r="N178" s="70"/>
    </row>
    <row r="179" spans="1:14">
      <c r="A179" s="29"/>
      <c r="B179" s="30"/>
      <c r="C179" s="31"/>
      <c r="D179" s="19"/>
      <c r="E179" s="20"/>
      <c r="F179" s="20"/>
      <c r="G179" s="21"/>
      <c r="H179" s="22"/>
      <c r="I179" s="23"/>
      <c r="J179" s="28" t="str">
        <f t="shared" si="14"/>
        <v xml:space="preserve"> Kč</v>
      </c>
      <c r="K179" s="25"/>
      <c r="L179" s="18"/>
      <c r="M179" s="18"/>
      <c r="N179" s="26"/>
    </row>
    <row r="180" spans="1:14">
      <c r="A180" s="29">
        <v>701</v>
      </c>
      <c r="B180" s="30" t="s">
        <v>410</v>
      </c>
      <c r="C180" s="31" t="s">
        <v>411</v>
      </c>
      <c r="D180" s="19">
        <v>111</v>
      </c>
      <c r="E180" s="20">
        <v>500</v>
      </c>
      <c r="F180" s="20">
        <f t="shared" ref="F180:F202" si="21">D180*100</f>
        <v>11100</v>
      </c>
      <c r="G180" s="21">
        <f t="shared" ref="G180:G202" si="22">SUM(E180:F180)</f>
        <v>11600</v>
      </c>
      <c r="H180" s="22">
        <v>11600</v>
      </c>
      <c r="I180" s="23">
        <f t="shared" ref="I180:I202" si="23">G180-H180</f>
        <v>0</v>
      </c>
      <c r="J180" s="28" t="str">
        <f t="shared" si="14"/>
        <v>11 600 Kč</v>
      </c>
      <c r="K180" s="25" t="s">
        <v>16</v>
      </c>
      <c r="L180" s="18"/>
      <c r="M180" s="18" t="s">
        <v>17</v>
      </c>
      <c r="N180" s="26" t="s">
        <v>412</v>
      </c>
    </row>
    <row r="181" spans="1:14">
      <c r="A181" s="29">
        <v>702</v>
      </c>
      <c r="B181" s="30" t="s">
        <v>413</v>
      </c>
      <c r="C181" s="31" t="s">
        <v>411</v>
      </c>
      <c r="D181" s="19">
        <v>286</v>
      </c>
      <c r="E181" s="20">
        <v>500</v>
      </c>
      <c r="F181" s="20">
        <f t="shared" si="21"/>
        <v>28600</v>
      </c>
      <c r="G181" s="21">
        <f t="shared" si="22"/>
        <v>29100</v>
      </c>
      <c r="H181" s="22">
        <v>29100</v>
      </c>
      <c r="I181" s="23">
        <f t="shared" si="23"/>
        <v>0</v>
      </c>
      <c r="J181" s="28" t="str">
        <f t="shared" si="14"/>
        <v>29 100 Kč</v>
      </c>
      <c r="K181" s="25" t="s">
        <v>77</v>
      </c>
      <c r="L181" s="18"/>
      <c r="M181" s="18" t="s">
        <v>17</v>
      </c>
      <c r="N181" s="26" t="s">
        <v>414</v>
      </c>
    </row>
    <row r="182" spans="1:14">
      <c r="A182" s="29">
        <v>703</v>
      </c>
      <c r="B182" s="30" t="s">
        <v>415</v>
      </c>
      <c r="C182" s="31" t="s">
        <v>411</v>
      </c>
      <c r="D182" s="19">
        <v>111</v>
      </c>
      <c r="E182" s="20">
        <v>500</v>
      </c>
      <c r="F182" s="20">
        <f t="shared" si="21"/>
        <v>11100</v>
      </c>
      <c r="G182" s="21">
        <f t="shared" si="22"/>
        <v>11600</v>
      </c>
      <c r="H182" s="22">
        <v>11600</v>
      </c>
      <c r="I182" s="23">
        <f t="shared" si="23"/>
        <v>0</v>
      </c>
      <c r="J182" s="28" t="str">
        <f t="shared" si="14"/>
        <v>11 600 Kč</v>
      </c>
      <c r="K182" s="25" t="s">
        <v>88</v>
      </c>
      <c r="L182" s="18"/>
      <c r="M182" s="18" t="s">
        <v>17</v>
      </c>
      <c r="N182" s="26" t="s">
        <v>416</v>
      </c>
    </row>
    <row r="183" spans="1:14">
      <c r="A183" s="29">
        <v>705</v>
      </c>
      <c r="B183" s="30" t="s">
        <v>417</v>
      </c>
      <c r="C183" s="31" t="s">
        <v>411</v>
      </c>
      <c r="D183" s="19">
        <v>803</v>
      </c>
      <c r="E183" s="20">
        <v>500</v>
      </c>
      <c r="F183" s="20">
        <f t="shared" si="21"/>
        <v>80300</v>
      </c>
      <c r="G183" s="21">
        <f t="shared" si="22"/>
        <v>80800</v>
      </c>
      <c r="H183" s="22">
        <v>80800</v>
      </c>
      <c r="I183" s="23">
        <f t="shared" si="23"/>
        <v>0</v>
      </c>
      <c r="J183" s="28" t="str">
        <f t="shared" si="14"/>
        <v>80 800 Kč</v>
      </c>
      <c r="K183" s="25" t="s">
        <v>36</v>
      </c>
      <c r="L183" s="18"/>
      <c r="M183" s="18" t="s">
        <v>17</v>
      </c>
      <c r="N183" s="26" t="s">
        <v>418</v>
      </c>
    </row>
    <row r="184" spans="1:14">
      <c r="A184" s="29">
        <v>706</v>
      </c>
      <c r="B184" s="30" t="s">
        <v>419</v>
      </c>
      <c r="C184" s="31" t="s">
        <v>411</v>
      </c>
      <c r="D184" s="19">
        <v>60</v>
      </c>
      <c r="E184" s="20">
        <v>500</v>
      </c>
      <c r="F184" s="20">
        <f t="shared" si="21"/>
        <v>6000</v>
      </c>
      <c r="G184" s="21">
        <f t="shared" si="22"/>
        <v>6500</v>
      </c>
      <c r="H184" s="22"/>
      <c r="I184" s="23">
        <f t="shared" si="23"/>
        <v>6500</v>
      </c>
      <c r="J184" s="28" t="str">
        <f t="shared" si="14"/>
        <v xml:space="preserve"> Kč</v>
      </c>
      <c r="K184" s="25"/>
      <c r="L184" s="18"/>
      <c r="M184" s="18"/>
      <c r="N184" s="26" t="s">
        <v>420</v>
      </c>
    </row>
    <row r="185" spans="1:14">
      <c r="A185" s="29">
        <v>707</v>
      </c>
      <c r="B185" s="30" t="s">
        <v>421</v>
      </c>
      <c r="C185" s="31" t="s">
        <v>411</v>
      </c>
      <c r="D185" s="19">
        <v>50</v>
      </c>
      <c r="E185" s="20">
        <v>500</v>
      </c>
      <c r="F185" s="20">
        <f t="shared" si="21"/>
        <v>5000</v>
      </c>
      <c r="G185" s="21">
        <f t="shared" si="22"/>
        <v>5500</v>
      </c>
      <c r="H185" s="22">
        <v>5500</v>
      </c>
      <c r="I185" s="23">
        <f t="shared" si="23"/>
        <v>0</v>
      </c>
      <c r="J185" s="28" t="str">
        <f t="shared" si="14"/>
        <v>5 500 Kč</v>
      </c>
      <c r="K185" s="25" t="s">
        <v>161</v>
      </c>
      <c r="L185" s="18"/>
      <c r="M185" s="18" t="s">
        <v>17</v>
      </c>
      <c r="N185" s="26" t="s">
        <v>422</v>
      </c>
    </row>
    <row r="186" spans="1:14">
      <c r="A186" s="29">
        <v>708</v>
      </c>
      <c r="B186" s="30" t="s">
        <v>423</v>
      </c>
      <c r="C186" s="31" t="s">
        <v>411</v>
      </c>
      <c r="D186" s="19">
        <v>192</v>
      </c>
      <c r="E186" s="20">
        <v>500</v>
      </c>
      <c r="F186" s="20">
        <f t="shared" si="21"/>
        <v>19200</v>
      </c>
      <c r="G186" s="21">
        <f t="shared" si="22"/>
        <v>19700</v>
      </c>
      <c r="H186" s="22">
        <v>19700</v>
      </c>
      <c r="I186" s="23">
        <f t="shared" si="23"/>
        <v>0</v>
      </c>
      <c r="J186" s="28" t="str">
        <f t="shared" si="14"/>
        <v>19 700 Kč</v>
      </c>
      <c r="K186" s="25" t="s">
        <v>182</v>
      </c>
      <c r="L186" s="18"/>
      <c r="M186" s="18" t="s">
        <v>17</v>
      </c>
      <c r="N186" s="26" t="s">
        <v>424</v>
      </c>
    </row>
    <row r="187" spans="1:14">
      <c r="A187" s="29">
        <v>709</v>
      </c>
      <c r="B187" s="30" t="s">
        <v>425</v>
      </c>
      <c r="C187" s="31" t="s">
        <v>411</v>
      </c>
      <c r="D187" s="19">
        <v>366</v>
      </c>
      <c r="E187" s="20">
        <v>500</v>
      </c>
      <c r="F187" s="20">
        <f t="shared" si="21"/>
        <v>36600</v>
      </c>
      <c r="G187" s="21">
        <f t="shared" si="22"/>
        <v>37100</v>
      </c>
      <c r="H187" s="22">
        <v>37100</v>
      </c>
      <c r="I187" s="23">
        <f t="shared" si="23"/>
        <v>0</v>
      </c>
      <c r="J187" s="28" t="str">
        <f t="shared" si="14"/>
        <v>37 100 Kč</v>
      </c>
      <c r="K187" s="25" t="s">
        <v>161</v>
      </c>
      <c r="L187" s="18"/>
      <c r="M187" s="18" t="s">
        <v>17</v>
      </c>
      <c r="N187" s="26" t="s">
        <v>426</v>
      </c>
    </row>
    <row r="188" spans="1:14">
      <c r="A188" s="29">
        <v>714</v>
      </c>
      <c r="B188" s="30" t="s">
        <v>427</v>
      </c>
      <c r="C188" s="31" t="s">
        <v>411</v>
      </c>
      <c r="D188" s="19">
        <v>546</v>
      </c>
      <c r="E188" s="20">
        <v>500</v>
      </c>
      <c r="F188" s="20">
        <f t="shared" si="21"/>
        <v>54600</v>
      </c>
      <c r="G188" s="21">
        <f t="shared" si="22"/>
        <v>55100</v>
      </c>
      <c r="H188" s="22">
        <v>55100</v>
      </c>
      <c r="I188" s="23">
        <f t="shared" si="23"/>
        <v>0</v>
      </c>
      <c r="J188" s="28" t="str">
        <f t="shared" si="14"/>
        <v>55 100 Kč</v>
      </c>
      <c r="K188" s="25" t="s">
        <v>340</v>
      </c>
      <c r="L188" s="18"/>
      <c r="M188" s="18" t="s">
        <v>17</v>
      </c>
      <c r="N188" s="26" t="s">
        <v>428</v>
      </c>
    </row>
    <row r="189" spans="1:14">
      <c r="A189" s="29">
        <v>715</v>
      </c>
      <c r="B189" s="30" t="s">
        <v>429</v>
      </c>
      <c r="C189" s="31" t="s">
        <v>411</v>
      </c>
      <c r="D189" s="19">
        <v>40</v>
      </c>
      <c r="E189" s="20">
        <v>500</v>
      </c>
      <c r="F189" s="20">
        <f t="shared" si="21"/>
        <v>4000</v>
      </c>
      <c r="G189" s="21">
        <f t="shared" si="22"/>
        <v>4500</v>
      </c>
      <c r="H189" s="22">
        <v>4500</v>
      </c>
      <c r="I189" s="23">
        <f t="shared" si="23"/>
        <v>0</v>
      </c>
      <c r="J189" s="28" t="str">
        <f t="shared" si="14"/>
        <v>4 500 Kč</v>
      </c>
      <c r="K189" s="25" t="s">
        <v>83</v>
      </c>
      <c r="L189" s="18"/>
      <c r="M189" s="18" t="s">
        <v>17</v>
      </c>
      <c r="N189" s="26" t="s">
        <v>430</v>
      </c>
    </row>
    <row r="190" spans="1:14">
      <c r="A190" s="29">
        <v>716</v>
      </c>
      <c r="B190" s="30" t="s">
        <v>431</v>
      </c>
      <c r="C190" s="31" t="s">
        <v>411</v>
      </c>
      <c r="D190" s="19">
        <v>640</v>
      </c>
      <c r="E190" s="20">
        <v>500</v>
      </c>
      <c r="F190" s="20">
        <f t="shared" si="21"/>
        <v>64000</v>
      </c>
      <c r="G190" s="21">
        <f t="shared" si="22"/>
        <v>64500</v>
      </c>
      <c r="H190" s="22">
        <v>64500</v>
      </c>
      <c r="I190" s="23">
        <f t="shared" si="23"/>
        <v>0</v>
      </c>
      <c r="J190" s="28" t="str">
        <f t="shared" si="14"/>
        <v>64 500 Kč</v>
      </c>
      <c r="K190" s="25" t="s">
        <v>56</v>
      </c>
      <c r="L190" s="18"/>
      <c r="M190" s="18" t="s">
        <v>17</v>
      </c>
      <c r="N190" s="26" t="s">
        <v>432</v>
      </c>
    </row>
    <row r="191" spans="1:14">
      <c r="A191" s="29">
        <v>717</v>
      </c>
      <c r="B191" s="30" t="s">
        <v>433</v>
      </c>
      <c r="C191" s="31" t="s">
        <v>411</v>
      </c>
      <c r="D191" s="19">
        <v>58</v>
      </c>
      <c r="E191" s="20">
        <v>500</v>
      </c>
      <c r="F191" s="20">
        <f t="shared" si="21"/>
        <v>5800</v>
      </c>
      <c r="G191" s="21">
        <f t="shared" si="22"/>
        <v>6300</v>
      </c>
      <c r="H191" s="22">
        <v>6300</v>
      </c>
      <c r="I191" s="23">
        <f t="shared" si="23"/>
        <v>0</v>
      </c>
      <c r="J191" s="28" t="str">
        <f t="shared" si="14"/>
        <v>6 300 Kč</v>
      </c>
      <c r="K191" s="25" t="s">
        <v>270</v>
      </c>
      <c r="L191" s="18"/>
      <c r="M191" s="18" t="s">
        <v>17</v>
      </c>
      <c r="N191" s="26" t="s">
        <v>434</v>
      </c>
    </row>
    <row r="192" spans="1:14">
      <c r="A192" s="29">
        <v>719</v>
      </c>
      <c r="B192" s="30" t="s">
        <v>435</v>
      </c>
      <c r="C192" s="31" t="s">
        <v>411</v>
      </c>
      <c r="D192" s="19">
        <v>48</v>
      </c>
      <c r="E192" s="20">
        <v>500</v>
      </c>
      <c r="F192" s="20">
        <f t="shared" si="21"/>
        <v>4800</v>
      </c>
      <c r="G192" s="21">
        <f t="shared" si="22"/>
        <v>5300</v>
      </c>
      <c r="H192" s="22">
        <v>5300</v>
      </c>
      <c r="I192" s="23">
        <f t="shared" si="23"/>
        <v>0</v>
      </c>
      <c r="J192" s="28" t="str">
        <f t="shared" si="14"/>
        <v>5 300 Kč</v>
      </c>
      <c r="K192" s="25" t="s">
        <v>395</v>
      </c>
      <c r="L192" s="18"/>
      <c r="M192" s="18" t="s">
        <v>17</v>
      </c>
      <c r="N192" s="26" t="s">
        <v>436</v>
      </c>
    </row>
    <row r="193" spans="1:14">
      <c r="A193" s="61">
        <v>721</v>
      </c>
      <c r="B193" s="30" t="s">
        <v>437</v>
      </c>
      <c r="C193" s="31" t="s">
        <v>411</v>
      </c>
      <c r="D193" s="19">
        <v>14</v>
      </c>
      <c r="E193" s="20">
        <v>500</v>
      </c>
      <c r="F193" s="20">
        <f t="shared" si="21"/>
        <v>1400</v>
      </c>
      <c r="G193" s="21">
        <f t="shared" si="22"/>
        <v>1900</v>
      </c>
      <c r="H193" s="22">
        <v>1900</v>
      </c>
      <c r="I193" s="23">
        <f t="shared" si="23"/>
        <v>0</v>
      </c>
      <c r="J193" s="28" t="str">
        <f t="shared" si="14"/>
        <v>1 900 Kč</v>
      </c>
      <c r="K193" s="25" t="s">
        <v>69</v>
      </c>
      <c r="L193" s="18"/>
      <c r="M193" s="18" t="s">
        <v>17</v>
      </c>
      <c r="N193" s="26" t="s">
        <v>438</v>
      </c>
    </row>
    <row r="194" spans="1:14">
      <c r="A194" s="29">
        <v>722</v>
      </c>
      <c r="B194" s="30" t="s">
        <v>439</v>
      </c>
      <c r="C194" s="31" t="s">
        <v>411</v>
      </c>
      <c r="D194" s="19">
        <v>893</v>
      </c>
      <c r="E194" s="20">
        <v>500</v>
      </c>
      <c r="F194" s="20">
        <f t="shared" si="21"/>
        <v>89300</v>
      </c>
      <c r="G194" s="21">
        <f t="shared" si="22"/>
        <v>89800</v>
      </c>
      <c r="H194" s="22">
        <v>89800</v>
      </c>
      <c r="I194" s="23">
        <f t="shared" si="23"/>
        <v>0</v>
      </c>
      <c r="J194" s="28" t="str">
        <f t="shared" si="14"/>
        <v>89 800 Kč</v>
      </c>
      <c r="K194" s="25" t="s">
        <v>39</v>
      </c>
      <c r="L194" s="18"/>
      <c r="M194" s="18" t="s">
        <v>17</v>
      </c>
      <c r="N194" s="26" t="s">
        <v>440</v>
      </c>
    </row>
    <row r="195" spans="1:14">
      <c r="A195" s="29">
        <v>724</v>
      </c>
      <c r="B195" s="30" t="s">
        <v>441</v>
      </c>
      <c r="C195" s="31" t="s">
        <v>411</v>
      </c>
      <c r="D195" s="19">
        <v>99</v>
      </c>
      <c r="E195" s="20">
        <v>500</v>
      </c>
      <c r="F195" s="20">
        <f t="shared" si="21"/>
        <v>9900</v>
      </c>
      <c r="G195" s="21">
        <f t="shared" si="22"/>
        <v>10400</v>
      </c>
      <c r="H195" s="22">
        <v>10400</v>
      </c>
      <c r="I195" s="23">
        <f t="shared" si="23"/>
        <v>0</v>
      </c>
      <c r="J195" s="28" t="str">
        <f t="shared" si="14"/>
        <v>10 400 Kč</v>
      </c>
      <c r="K195" s="25" t="s">
        <v>50</v>
      </c>
      <c r="L195" s="18"/>
      <c r="M195" s="18" t="s">
        <v>17</v>
      </c>
      <c r="N195" s="26" t="s">
        <v>442</v>
      </c>
    </row>
    <row r="196" spans="1:14">
      <c r="A196" s="29">
        <v>1511</v>
      </c>
      <c r="B196" s="30" t="s">
        <v>443</v>
      </c>
      <c r="C196" s="31" t="s">
        <v>411</v>
      </c>
      <c r="D196" s="19">
        <v>121</v>
      </c>
      <c r="E196" s="20">
        <v>500</v>
      </c>
      <c r="F196" s="20">
        <f t="shared" si="21"/>
        <v>12100</v>
      </c>
      <c r="G196" s="21">
        <f t="shared" si="22"/>
        <v>12600</v>
      </c>
      <c r="H196" s="22">
        <v>12600</v>
      </c>
      <c r="I196" s="23">
        <f t="shared" si="23"/>
        <v>0</v>
      </c>
      <c r="J196" s="28" t="str">
        <f t="shared" si="14"/>
        <v>12 600 Kč</v>
      </c>
      <c r="K196" s="25" t="s">
        <v>444</v>
      </c>
      <c r="L196" s="18"/>
      <c r="M196" s="18" t="s">
        <v>17</v>
      </c>
      <c r="N196" s="26" t="s">
        <v>445</v>
      </c>
    </row>
    <row r="197" spans="1:14">
      <c r="A197" s="29">
        <v>1514</v>
      </c>
      <c r="B197" s="30" t="s">
        <v>446</v>
      </c>
      <c r="C197" s="31" t="s">
        <v>411</v>
      </c>
      <c r="D197" s="19">
        <v>47</v>
      </c>
      <c r="E197" s="20">
        <v>500</v>
      </c>
      <c r="F197" s="20">
        <f t="shared" si="21"/>
        <v>4700</v>
      </c>
      <c r="G197" s="21">
        <f t="shared" si="22"/>
        <v>5200</v>
      </c>
      <c r="H197" s="22">
        <v>5200</v>
      </c>
      <c r="I197" s="23">
        <f t="shared" si="23"/>
        <v>0</v>
      </c>
      <c r="J197" s="28" t="str">
        <f t="shared" ref="J197:J260" si="24">TEXT(H197,"# ### Kč")</f>
        <v>5 200 Kč</v>
      </c>
      <c r="K197" s="25" t="s">
        <v>152</v>
      </c>
      <c r="L197" s="18"/>
      <c r="M197" s="18" t="s">
        <v>17</v>
      </c>
      <c r="N197" s="26" t="s">
        <v>447</v>
      </c>
    </row>
    <row r="198" spans="1:14">
      <c r="A198" s="29">
        <v>1570</v>
      </c>
      <c r="B198" s="30" t="s">
        <v>448</v>
      </c>
      <c r="C198" s="31" t="s">
        <v>411</v>
      </c>
      <c r="D198" s="19">
        <v>110</v>
      </c>
      <c r="E198" s="20">
        <v>500</v>
      </c>
      <c r="F198" s="20">
        <f t="shared" si="21"/>
        <v>11000</v>
      </c>
      <c r="G198" s="21">
        <f t="shared" si="22"/>
        <v>11500</v>
      </c>
      <c r="H198" s="22"/>
      <c r="I198" s="23">
        <f t="shared" si="23"/>
        <v>11500</v>
      </c>
      <c r="J198" s="28" t="str">
        <f t="shared" si="24"/>
        <v xml:space="preserve"> Kč</v>
      </c>
      <c r="K198" s="25"/>
      <c r="L198" s="18"/>
      <c r="M198" s="18"/>
      <c r="N198" s="26" t="s">
        <v>449</v>
      </c>
    </row>
    <row r="199" spans="1:14">
      <c r="A199" s="29">
        <v>1581</v>
      </c>
      <c r="B199" s="30" t="s">
        <v>450</v>
      </c>
      <c r="C199" s="31" t="s">
        <v>411</v>
      </c>
      <c r="D199" s="19">
        <v>222</v>
      </c>
      <c r="E199" s="20">
        <v>500</v>
      </c>
      <c r="F199" s="20">
        <f t="shared" si="21"/>
        <v>22200</v>
      </c>
      <c r="G199" s="21">
        <f t="shared" si="22"/>
        <v>22700</v>
      </c>
      <c r="H199" s="22">
        <v>22700</v>
      </c>
      <c r="I199" s="23">
        <f t="shared" si="23"/>
        <v>0</v>
      </c>
      <c r="J199" s="28" t="str">
        <f t="shared" si="24"/>
        <v>22 700 Kč</v>
      </c>
      <c r="K199" s="25" t="s">
        <v>83</v>
      </c>
      <c r="L199" s="18"/>
      <c r="M199" s="18" t="s">
        <v>17</v>
      </c>
      <c r="N199" s="26" t="s">
        <v>451</v>
      </c>
    </row>
    <row r="200" spans="1:14">
      <c r="A200" s="29">
        <v>1621</v>
      </c>
      <c r="B200" s="30" t="s">
        <v>452</v>
      </c>
      <c r="C200" s="31" t="s">
        <v>411</v>
      </c>
      <c r="D200" s="19">
        <v>67</v>
      </c>
      <c r="E200" s="20">
        <v>500</v>
      </c>
      <c r="F200" s="20">
        <f t="shared" si="21"/>
        <v>6700</v>
      </c>
      <c r="G200" s="21">
        <f t="shared" si="22"/>
        <v>7200</v>
      </c>
      <c r="H200" s="22"/>
      <c r="I200" s="23">
        <f t="shared" si="23"/>
        <v>7200</v>
      </c>
      <c r="J200" s="28" t="str">
        <f t="shared" si="24"/>
        <v xml:space="preserve"> Kč</v>
      </c>
      <c r="K200" s="25"/>
      <c r="L200" s="18"/>
      <c r="M200" s="18"/>
      <c r="N200" s="26" t="s">
        <v>453</v>
      </c>
    </row>
    <row r="201" spans="1:14">
      <c r="A201" s="29">
        <v>1624</v>
      </c>
      <c r="B201" s="30" t="s">
        <v>454</v>
      </c>
      <c r="C201" s="31" t="s">
        <v>411</v>
      </c>
      <c r="D201" s="19">
        <v>4</v>
      </c>
      <c r="E201" s="20">
        <v>500</v>
      </c>
      <c r="F201" s="20">
        <f t="shared" si="21"/>
        <v>400</v>
      </c>
      <c r="G201" s="21">
        <f t="shared" si="22"/>
        <v>900</v>
      </c>
      <c r="H201" s="22"/>
      <c r="I201" s="23">
        <f t="shared" si="23"/>
        <v>900</v>
      </c>
      <c r="J201" s="28" t="str">
        <f t="shared" si="24"/>
        <v xml:space="preserve"> Kč</v>
      </c>
      <c r="K201" s="25"/>
      <c r="L201" s="18"/>
      <c r="M201" s="18"/>
      <c r="N201" s="26" t="s">
        <v>455</v>
      </c>
    </row>
    <row r="202" spans="1:14">
      <c r="A202" s="29">
        <v>1630</v>
      </c>
      <c r="B202" s="33" t="s">
        <v>456</v>
      </c>
      <c r="C202" s="31" t="s">
        <v>411</v>
      </c>
      <c r="D202" s="19">
        <v>1</v>
      </c>
      <c r="E202" s="20">
        <v>500</v>
      </c>
      <c r="F202" s="20">
        <f t="shared" si="21"/>
        <v>100</v>
      </c>
      <c r="G202" s="21">
        <f t="shared" si="22"/>
        <v>600</v>
      </c>
      <c r="H202" s="22"/>
      <c r="I202" s="23">
        <f t="shared" si="23"/>
        <v>600</v>
      </c>
      <c r="J202" s="28" t="str">
        <f t="shared" si="24"/>
        <v xml:space="preserve"> Kč</v>
      </c>
      <c r="K202" s="25"/>
      <c r="L202" s="18"/>
      <c r="M202" s="18"/>
      <c r="N202" s="26" t="s">
        <v>457</v>
      </c>
    </row>
    <row r="203" spans="1:14" s="27" customFormat="1" ht="15.75" thickBot="1">
      <c r="A203" s="62"/>
      <c r="B203" s="63"/>
      <c r="C203" s="59"/>
      <c r="D203" s="64"/>
      <c r="E203" s="65"/>
      <c r="F203" s="65"/>
      <c r="G203" s="66"/>
      <c r="H203" s="67"/>
      <c r="I203" s="68"/>
      <c r="J203" s="28" t="str">
        <f t="shared" si="24"/>
        <v xml:space="preserve"> Kč</v>
      </c>
      <c r="K203" s="69"/>
      <c r="L203" s="59"/>
      <c r="M203" s="59"/>
      <c r="N203" s="70"/>
    </row>
    <row r="204" spans="1:14" s="27" customFormat="1">
      <c r="A204" s="29"/>
      <c r="B204" s="30"/>
      <c r="C204" s="31"/>
      <c r="D204" s="19"/>
      <c r="E204" s="20"/>
      <c r="F204" s="20"/>
      <c r="G204" s="21"/>
      <c r="H204" s="22"/>
      <c r="I204" s="23"/>
      <c r="J204" s="28" t="str">
        <f t="shared" si="24"/>
        <v xml:space="preserve"> Kč</v>
      </c>
      <c r="K204" s="25"/>
      <c r="L204" s="18"/>
      <c r="M204" s="18"/>
      <c r="N204" s="26"/>
    </row>
    <row r="205" spans="1:14">
      <c r="A205" s="29">
        <v>710</v>
      </c>
      <c r="B205" s="30" t="s">
        <v>458</v>
      </c>
      <c r="C205" s="31" t="s">
        <v>459</v>
      </c>
      <c r="D205" s="19">
        <v>104</v>
      </c>
      <c r="E205" s="20">
        <v>500</v>
      </c>
      <c r="F205" s="20">
        <f t="shared" ref="F205:F222" si="25">D205*100</f>
        <v>10400</v>
      </c>
      <c r="G205" s="21">
        <f t="shared" ref="G205:G222" si="26">SUM(E205:F205)</f>
        <v>10900</v>
      </c>
      <c r="H205" s="22">
        <v>10900</v>
      </c>
      <c r="I205" s="23">
        <f t="shared" ref="I205:I222" si="27">G205-H205</f>
        <v>0</v>
      </c>
      <c r="J205" s="28" t="str">
        <f t="shared" si="24"/>
        <v>10 900 Kč</v>
      </c>
      <c r="K205" s="25" t="s">
        <v>460</v>
      </c>
      <c r="L205" s="18"/>
      <c r="M205" s="18" t="s">
        <v>17</v>
      </c>
      <c r="N205" s="26" t="s">
        <v>461</v>
      </c>
    </row>
    <row r="206" spans="1:14">
      <c r="A206" s="29">
        <v>801</v>
      </c>
      <c r="B206" s="30" t="s">
        <v>462</v>
      </c>
      <c r="C206" s="31" t="s">
        <v>459</v>
      </c>
      <c r="D206" s="19">
        <v>146</v>
      </c>
      <c r="E206" s="20">
        <v>500</v>
      </c>
      <c r="F206" s="20">
        <f t="shared" si="25"/>
        <v>14600</v>
      </c>
      <c r="G206" s="21">
        <f t="shared" si="26"/>
        <v>15100</v>
      </c>
      <c r="H206" s="22">
        <v>15100</v>
      </c>
      <c r="I206" s="23">
        <f t="shared" si="27"/>
        <v>0</v>
      </c>
      <c r="J206" s="28" t="str">
        <f t="shared" si="24"/>
        <v>15 100 Kč</v>
      </c>
      <c r="K206" s="25" t="s">
        <v>96</v>
      </c>
      <c r="L206" s="18"/>
      <c r="M206" s="18" t="s">
        <v>147</v>
      </c>
      <c r="N206" s="26" t="s">
        <v>463</v>
      </c>
    </row>
    <row r="207" spans="1:14">
      <c r="A207" s="29">
        <v>802</v>
      </c>
      <c r="B207" s="30" t="s">
        <v>464</v>
      </c>
      <c r="C207" s="31" t="s">
        <v>459</v>
      </c>
      <c r="D207" s="19">
        <v>96</v>
      </c>
      <c r="E207" s="20">
        <v>500</v>
      </c>
      <c r="F207" s="20">
        <f t="shared" si="25"/>
        <v>9600</v>
      </c>
      <c r="G207" s="21">
        <f t="shared" si="26"/>
        <v>10100</v>
      </c>
      <c r="H207" s="22">
        <v>10100</v>
      </c>
      <c r="I207" s="23">
        <f t="shared" si="27"/>
        <v>0</v>
      </c>
      <c r="J207" s="28" t="str">
        <f t="shared" si="24"/>
        <v>10 100 Kč</v>
      </c>
      <c r="K207" s="25" t="s">
        <v>27</v>
      </c>
      <c r="L207" s="18"/>
      <c r="M207" s="18" t="s">
        <v>147</v>
      </c>
      <c r="N207" s="26" t="s">
        <v>465</v>
      </c>
    </row>
    <row r="208" spans="1:14">
      <c r="A208" s="29">
        <v>804</v>
      </c>
      <c r="B208" s="30" t="s">
        <v>466</v>
      </c>
      <c r="C208" s="31" t="s">
        <v>459</v>
      </c>
      <c r="D208" s="19">
        <v>24</v>
      </c>
      <c r="E208" s="20">
        <v>500</v>
      </c>
      <c r="F208" s="20">
        <f t="shared" si="25"/>
        <v>2400</v>
      </c>
      <c r="G208" s="21">
        <f t="shared" si="26"/>
        <v>2900</v>
      </c>
      <c r="H208" s="22">
        <v>2900</v>
      </c>
      <c r="I208" s="23">
        <f t="shared" si="27"/>
        <v>0</v>
      </c>
      <c r="J208" s="28" t="str">
        <f t="shared" si="24"/>
        <v>2 900 Kč</v>
      </c>
      <c r="K208" s="25" t="s">
        <v>167</v>
      </c>
      <c r="L208" s="18"/>
      <c r="M208" s="18" t="s">
        <v>147</v>
      </c>
      <c r="N208" s="26" t="s">
        <v>467</v>
      </c>
    </row>
    <row r="209" spans="1:14">
      <c r="A209" s="29">
        <v>805</v>
      </c>
      <c r="B209" s="30" t="s">
        <v>468</v>
      </c>
      <c r="C209" s="31" t="s">
        <v>459</v>
      </c>
      <c r="D209" s="19">
        <v>732</v>
      </c>
      <c r="E209" s="20">
        <v>500</v>
      </c>
      <c r="F209" s="20">
        <f t="shared" si="25"/>
        <v>73200</v>
      </c>
      <c r="G209" s="21">
        <f t="shared" si="26"/>
        <v>73700</v>
      </c>
      <c r="H209" s="22">
        <v>73700</v>
      </c>
      <c r="I209" s="23">
        <f t="shared" si="27"/>
        <v>0</v>
      </c>
      <c r="J209" s="28" t="str">
        <f t="shared" si="24"/>
        <v>73 700 Kč</v>
      </c>
      <c r="K209" s="25" t="s">
        <v>56</v>
      </c>
      <c r="L209" s="18"/>
      <c r="M209" s="18" t="s">
        <v>17</v>
      </c>
      <c r="N209" s="26" t="s">
        <v>469</v>
      </c>
    </row>
    <row r="210" spans="1:14">
      <c r="A210" s="29">
        <v>807</v>
      </c>
      <c r="B210" s="30" t="s">
        <v>470</v>
      </c>
      <c r="C210" s="31" t="s">
        <v>459</v>
      </c>
      <c r="D210" s="19">
        <v>111</v>
      </c>
      <c r="E210" s="20">
        <v>500</v>
      </c>
      <c r="F210" s="20">
        <f t="shared" si="25"/>
        <v>11100</v>
      </c>
      <c r="G210" s="21">
        <f t="shared" si="26"/>
        <v>11600</v>
      </c>
      <c r="H210" s="22">
        <v>11600</v>
      </c>
      <c r="I210" s="23">
        <f t="shared" si="27"/>
        <v>0</v>
      </c>
      <c r="J210" s="28" t="str">
        <f t="shared" si="24"/>
        <v>11 600 Kč</v>
      </c>
      <c r="K210" s="25" t="s">
        <v>103</v>
      </c>
      <c r="L210" s="18"/>
      <c r="M210" s="18" t="s">
        <v>17</v>
      </c>
      <c r="N210" s="26" t="s">
        <v>471</v>
      </c>
    </row>
    <row r="211" spans="1:14">
      <c r="A211" s="29">
        <v>808</v>
      </c>
      <c r="B211" s="30" t="s">
        <v>472</v>
      </c>
      <c r="C211" s="31" t="s">
        <v>459</v>
      </c>
      <c r="D211" s="19">
        <v>157</v>
      </c>
      <c r="E211" s="20">
        <v>500</v>
      </c>
      <c r="F211" s="20">
        <f t="shared" si="25"/>
        <v>15700</v>
      </c>
      <c r="G211" s="21">
        <f t="shared" si="26"/>
        <v>16200</v>
      </c>
      <c r="H211" s="22"/>
      <c r="I211" s="23">
        <f t="shared" si="27"/>
        <v>16200</v>
      </c>
      <c r="J211" s="28" t="str">
        <f t="shared" si="24"/>
        <v xml:space="preserve"> Kč</v>
      </c>
      <c r="K211" s="25"/>
      <c r="L211" s="18"/>
      <c r="M211" s="18"/>
      <c r="N211" s="26" t="s">
        <v>473</v>
      </c>
    </row>
    <row r="212" spans="1:14">
      <c r="A212" s="29">
        <v>809</v>
      </c>
      <c r="B212" s="30" t="s">
        <v>474</v>
      </c>
      <c r="C212" s="31" t="s">
        <v>459</v>
      </c>
      <c r="D212" s="19">
        <v>469</v>
      </c>
      <c r="E212" s="20">
        <v>500</v>
      </c>
      <c r="F212" s="20">
        <f t="shared" si="25"/>
        <v>46900</v>
      </c>
      <c r="G212" s="21">
        <f t="shared" si="26"/>
        <v>47400</v>
      </c>
      <c r="H212" s="22">
        <v>47400</v>
      </c>
      <c r="I212" s="23">
        <f t="shared" si="27"/>
        <v>0</v>
      </c>
      <c r="J212" s="28" t="str">
        <f t="shared" si="24"/>
        <v>47 400 Kč</v>
      </c>
      <c r="K212" s="25" t="s">
        <v>170</v>
      </c>
      <c r="L212" s="18"/>
      <c r="M212" s="18" t="s">
        <v>17</v>
      </c>
      <c r="N212" s="26" t="s">
        <v>475</v>
      </c>
    </row>
    <row r="213" spans="1:14">
      <c r="A213" s="29">
        <v>810</v>
      </c>
      <c r="B213" s="30" t="s">
        <v>476</v>
      </c>
      <c r="C213" s="31" t="s">
        <v>459</v>
      </c>
      <c r="D213" s="19">
        <v>43</v>
      </c>
      <c r="E213" s="20">
        <v>500</v>
      </c>
      <c r="F213" s="20">
        <f t="shared" si="25"/>
        <v>4300</v>
      </c>
      <c r="G213" s="21">
        <f t="shared" si="26"/>
        <v>4800</v>
      </c>
      <c r="H213" s="22">
        <v>4800</v>
      </c>
      <c r="I213" s="23">
        <f t="shared" si="27"/>
        <v>0</v>
      </c>
      <c r="J213" s="28" t="str">
        <f t="shared" si="24"/>
        <v>4 800 Kč</v>
      </c>
      <c r="K213" s="25" t="s">
        <v>371</v>
      </c>
      <c r="L213" s="18"/>
      <c r="M213" s="18" t="s">
        <v>17</v>
      </c>
      <c r="N213" s="26" t="s">
        <v>477</v>
      </c>
    </row>
    <row r="214" spans="1:14">
      <c r="A214" s="29">
        <v>811</v>
      </c>
      <c r="B214" s="30" t="s">
        <v>478</v>
      </c>
      <c r="C214" s="31" t="s">
        <v>459</v>
      </c>
      <c r="D214" s="19">
        <v>119</v>
      </c>
      <c r="E214" s="20">
        <v>500</v>
      </c>
      <c r="F214" s="20">
        <f t="shared" si="25"/>
        <v>11900</v>
      </c>
      <c r="G214" s="21">
        <f t="shared" si="26"/>
        <v>12400</v>
      </c>
      <c r="H214" s="22">
        <v>12400</v>
      </c>
      <c r="I214" s="23">
        <f t="shared" si="27"/>
        <v>0</v>
      </c>
      <c r="J214" s="28" t="str">
        <f t="shared" si="24"/>
        <v>12 400 Kč</v>
      </c>
      <c r="K214" s="25" t="s">
        <v>298</v>
      </c>
      <c r="L214" s="18"/>
      <c r="M214" s="18" t="s">
        <v>17</v>
      </c>
      <c r="N214" s="26" t="s">
        <v>479</v>
      </c>
    </row>
    <row r="215" spans="1:14">
      <c r="A215" s="29">
        <v>812</v>
      </c>
      <c r="B215" s="30" t="s">
        <v>480</v>
      </c>
      <c r="C215" s="31" t="s">
        <v>459</v>
      </c>
      <c r="D215" s="19">
        <v>47</v>
      </c>
      <c r="E215" s="20">
        <v>500</v>
      </c>
      <c r="F215" s="20">
        <f t="shared" si="25"/>
        <v>4700</v>
      </c>
      <c r="G215" s="21">
        <f t="shared" si="26"/>
        <v>5200</v>
      </c>
      <c r="H215" s="22">
        <v>5200</v>
      </c>
      <c r="I215" s="23">
        <f t="shared" si="27"/>
        <v>0</v>
      </c>
      <c r="J215" s="28" t="str">
        <f t="shared" si="24"/>
        <v>5 200 Kč</v>
      </c>
      <c r="K215" s="25" t="s">
        <v>298</v>
      </c>
      <c r="L215" s="18"/>
      <c r="M215" s="18" t="s">
        <v>17</v>
      </c>
      <c r="N215" s="26" t="s">
        <v>481</v>
      </c>
    </row>
    <row r="216" spans="1:14">
      <c r="A216" s="29">
        <v>813</v>
      </c>
      <c r="B216" s="30" t="s">
        <v>482</v>
      </c>
      <c r="C216" s="31" t="s">
        <v>459</v>
      </c>
      <c r="D216" s="19">
        <v>365</v>
      </c>
      <c r="E216" s="20">
        <v>500</v>
      </c>
      <c r="F216" s="20">
        <f t="shared" si="25"/>
        <v>36500</v>
      </c>
      <c r="G216" s="21">
        <f t="shared" si="26"/>
        <v>37000</v>
      </c>
      <c r="H216" s="22">
        <v>37000</v>
      </c>
      <c r="I216" s="23">
        <f t="shared" si="27"/>
        <v>0</v>
      </c>
      <c r="J216" s="28" t="str">
        <f t="shared" si="24"/>
        <v>37 000 Kč</v>
      </c>
      <c r="K216" s="25" t="s">
        <v>27</v>
      </c>
      <c r="L216" s="18"/>
      <c r="M216" s="18" t="s">
        <v>17</v>
      </c>
      <c r="N216" s="26" t="s">
        <v>483</v>
      </c>
    </row>
    <row r="217" spans="1:14">
      <c r="A217" s="29">
        <v>814</v>
      </c>
      <c r="B217" s="30" t="s">
        <v>484</v>
      </c>
      <c r="C217" s="31" t="s">
        <v>459</v>
      </c>
      <c r="D217" s="19">
        <v>60</v>
      </c>
      <c r="E217" s="20">
        <v>500</v>
      </c>
      <c r="F217" s="20">
        <f t="shared" si="25"/>
        <v>6000</v>
      </c>
      <c r="G217" s="21">
        <f t="shared" si="26"/>
        <v>6500</v>
      </c>
      <c r="H217" s="22">
        <v>6500</v>
      </c>
      <c r="I217" s="23">
        <f t="shared" si="27"/>
        <v>0</v>
      </c>
      <c r="J217" s="28" t="str">
        <f t="shared" si="24"/>
        <v>6 500 Kč</v>
      </c>
      <c r="K217" s="25" t="s">
        <v>123</v>
      </c>
      <c r="L217" s="18"/>
      <c r="M217" s="18" t="s">
        <v>17</v>
      </c>
      <c r="N217" s="26" t="s">
        <v>485</v>
      </c>
    </row>
    <row r="218" spans="1:14">
      <c r="A218" s="29">
        <v>815</v>
      </c>
      <c r="B218" s="30" t="s">
        <v>486</v>
      </c>
      <c r="C218" s="31" t="s">
        <v>459</v>
      </c>
      <c r="D218" s="19">
        <v>102</v>
      </c>
      <c r="E218" s="20">
        <v>500</v>
      </c>
      <c r="F218" s="20">
        <f t="shared" si="25"/>
        <v>10200</v>
      </c>
      <c r="G218" s="21">
        <f t="shared" si="26"/>
        <v>10700</v>
      </c>
      <c r="H218" s="22">
        <v>10700</v>
      </c>
      <c r="I218" s="23">
        <f t="shared" si="27"/>
        <v>0</v>
      </c>
      <c r="J218" s="28" t="str">
        <f t="shared" si="24"/>
        <v>10 700 Kč</v>
      </c>
      <c r="K218" s="25" t="s">
        <v>379</v>
      </c>
      <c r="L218" s="18"/>
      <c r="M218" s="18" t="s">
        <v>17</v>
      </c>
      <c r="N218" s="26" t="s">
        <v>487</v>
      </c>
    </row>
    <row r="219" spans="1:14">
      <c r="A219" s="29">
        <v>816</v>
      </c>
      <c r="B219" s="30" t="s">
        <v>488</v>
      </c>
      <c r="C219" s="31" t="s">
        <v>459</v>
      </c>
      <c r="D219" s="19">
        <v>87</v>
      </c>
      <c r="E219" s="20">
        <v>500</v>
      </c>
      <c r="F219" s="20">
        <f t="shared" si="25"/>
        <v>8700</v>
      </c>
      <c r="G219" s="21">
        <f t="shared" si="26"/>
        <v>9200</v>
      </c>
      <c r="H219" s="22">
        <v>9200</v>
      </c>
      <c r="I219" s="23">
        <f t="shared" si="27"/>
        <v>0</v>
      </c>
      <c r="J219" s="28" t="str">
        <f t="shared" si="24"/>
        <v>9 200 Kč</v>
      </c>
      <c r="K219" s="25" t="s">
        <v>404</v>
      </c>
      <c r="L219" s="18"/>
      <c r="M219" s="18" t="s">
        <v>17</v>
      </c>
      <c r="N219" s="26" t="s">
        <v>489</v>
      </c>
    </row>
    <row r="220" spans="1:14">
      <c r="A220" s="29">
        <v>817</v>
      </c>
      <c r="B220" s="30" t="s">
        <v>490</v>
      </c>
      <c r="C220" s="31" t="s">
        <v>459</v>
      </c>
      <c r="D220" s="19">
        <v>135</v>
      </c>
      <c r="E220" s="20">
        <v>500</v>
      </c>
      <c r="F220" s="20">
        <f t="shared" si="25"/>
        <v>13500</v>
      </c>
      <c r="G220" s="21">
        <f t="shared" si="26"/>
        <v>14000</v>
      </c>
      <c r="H220" s="22">
        <v>14000</v>
      </c>
      <c r="I220" s="23">
        <f t="shared" si="27"/>
        <v>0</v>
      </c>
      <c r="J220" s="28" t="str">
        <f t="shared" si="24"/>
        <v>14 000 Kč</v>
      </c>
      <c r="K220" s="25" t="s">
        <v>185</v>
      </c>
      <c r="L220" s="18"/>
      <c r="M220" s="18" t="s">
        <v>17</v>
      </c>
      <c r="N220" s="26" t="s">
        <v>491</v>
      </c>
    </row>
    <row r="221" spans="1:14">
      <c r="A221" s="29">
        <v>1628</v>
      </c>
      <c r="B221" s="30" t="s">
        <v>492</v>
      </c>
      <c r="C221" s="31" t="s">
        <v>459</v>
      </c>
      <c r="D221" s="19">
        <v>110</v>
      </c>
      <c r="E221" s="20">
        <v>500</v>
      </c>
      <c r="F221" s="20">
        <f t="shared" si="25"/>
        <v>11000</v>
      </c>
      <c r="G221" s="21">
        <f t="shared" si="26"/>
        <v>11500</v>
      </c>
      <c r="H221" s="22">
        <v>11500</v>
      </c>
      <c r="I221" s="23">
        <f t="shared" si="27"/>
        <v>0</v>
      </c>
      <c r="J221" s="28" t="str">
        <f t="shared" si="24"/>
        <v>11 500 Kč</v>
      </c>
      <c r="K221" s="25" t="s">
        <v>56</v>
      </c>
      <c r="L221" s="18"/>
      <c r="M221" s="18" t="s">
        <v>17</v>
      </c>
      <c r="N221" s="26" t="s">
        <v>493</v>
      </c>
    </row>
    <row r="222" spans="1:14">
      <c r="A222" s="29">
        <v>1655</v>
      </c>
      <c r="B222" s="30" t="s">
        <v>494</v>
      </c>
      <c r="C222" s="31" t="s">
        <v>459</v>
      </c>
      <c r="D222" s="19">
        <v>22</v>
      </c>
      <c r="E222" s="20">
        <v>500</v>
      </c>
      <c r="F222" s="20">
        <f t="shared" si="25"/>
        <v>2200</v>
      </c>
      <c r="G222" s="21">
        <f t="shared" si="26"/>
        <v>2700</v>
      </c>
      <c r="H222" s="22">
        <v>2700</v>
      </c>
      <c r="I222" s="23">
        <f t="shared" si="27"/>
        <v>0</v>
      </c>
      <c r="J222" s="28" t="str">
        <f t="shared" si="24"/>
        <v>2 700 Kč</v>
      </c>
      <c r="K222" s="25" t="s">
        <v>182</v>
      </c>
      <c r="L222" s="18"/>
      <c r="M222" s="18" t="s">
        <v>17</v>
      </c>
      <c r="N222" s="26" t="s">
        <v>495</v>
      </c>
    </row>
    <row r="223" spans="1:14" ht="15.75" thickBot="1">
      <c r="A223" s="62"/>
      <c r="B223" s="63"/>
      <c r="C223" s="59"/>
      <c r="D223" s="64"/>
      <c r="E223" s="65"/>
      <c r="F223" s="65"/>
      <c r="G223" s="66"/>
      <c r="H223" s="67"/>
      <c r="I223" s="68"/>
      <c r="J223" s="28" t="str">
        <f t="shared" si="24"/>
        <v xml:space="preserve"> Kč</v>
      </c>
      <c r="K223" s="69"/>
      <c r="L223" s="59"/>
      <c r="M223" s="59"/>
      <c r="N223" s="70"/>
    </row>
    <row r="224" spans="1:14">
      <c r="A224" s="29"/>
      <c r="B224" s="30"/>
      <c r="C224" s="31"/>
      <c r="D224" s="19"/>
      <c r="E224" s="20"/>
      <c r="F224" s="20"/>
      <c r="G224" s="21"/>
      <c r="H224" s="22"/>
      <c r="I224" s="23"/>
      <c r="J224" s="28" t="str">
        <f t="shared" si="24"/>
        <v xml:space="preserve"> Kč</v>
      </c>
      <c r="K224" s="25"/>
      <c r="L224" s="18"/>
      <c r="M224" s="18"/>
      <c r="N224" s="26"/>
    </row>
    <row r="225" spans="1:14">
      <c r="A225" s="29">
        <v>901</v>
      </c>
      <c r="B225" s="30" t="s">
        <v>496</v>
      </c>
      <c r="C225" s="31" t="s">
        <v>497</v>
      </c>
      <c r="D225" s="46">
        <v>99</v>
      </c>
      <c r="E225" s="20">
        <v>500</v>
      </c>
      <c r="F225" s="20">
        <f t="shared" ref="F225:F243" si="28">D225*100</f>
        <v>9900</v>
      </c>
      <c r="G225" s="21">
        <f t="shared" ref="G225:G243" si="29">SUM(E225:F225)</f>
        <v>10400</v>
      </c>
      <c r="H225" s="22">
        <v>10400</v>
      </c>
      <c r="I225" s="23">
        <f t="shared" ref="I225:I243" si="30">G225-H225</f>
        <v>0</v>
      </c>
      <c r="J225" s="28" t="str">
        <f t="shared" si="24"/>
        <v>10 400 Kč</v>
      </c>
      <c r="K225" s="25" t="s">
        <v>96</v>
      </c>
      <c r="L225" s="18"/>
      <c r="M225" s="31" t="s">
        <v>17</v>
      </c>
      <c r="N225" s="26" t="s">
        <v>498</v>
      </c>
    </row>
    <row r="226" spans="1:14">
      <c r="A226" s="29">
        <v>904</v>
      </c>
      <c r="B226" s="30" t="s">
        <v>499</v>
      </c>
      <c r="C226" s="31" t="s">
        <v>497</v>
      </c>
      <c r="D226" s="46">
        <v>108</v>
      </c>
      <c r="E226" s="20">
        <v>500</v>
      </c>
      <c r="F226" s="20">
        <f t="shared" si="28"/>
        <v>10800</v>
      </c>
      <c r="G226" s="21">
        <f t="shared" si="29"/>
        <v>11300</v>
      </c>
      <c r="H226" s="47">
        <v>11300</v>
      </c>
      <c r="I226" s="23">
        <f t="shared" si="30"/>
        <v>0</v>
      </c>
      <c r="J226" s="28" t="str">
        <f t="shared" si="24"/>
        <v>11 300 Kč</v>
      </c>
      <c r="K226" s="72" t="s">
        <v>298</v>
      </c>
      <c r="L226" s="31"/>
      <c r="M226" s="31" t="s">
        <v>17</v>
      </c>
      <c r="N226" s="49" t="s">
        <v>500</v>
      </c>
    </row>
    <row r="227" spans="1:14">
      <c r="A227" s="29">
        <v>908</v>
      </c>
      <c r="B227" s="30" t="s">
        <v>501</v>
      </c>
      <c r="C227" s="31" t="s">
        <v>497</v>
      </c>
      <c r="D227" s="46">
        <v>154</v>
      </c>
      <c r="E227" s="20">
        <v>500</v>
      </c>
      <c r="F227" s="20">
        <f t="shared" si="28"/>
        <v>15400</v>
      </c>
      <c r="G227" s="21">
        <f t="shared" si="29"/>
        <v>15900</v>
      </c>
      <c r="H227" s="47">
        <v>15900</v>
      </c>
      <c r="I227" s="23">
        <f t="shared" si="30"/>
        <v>0</v>
      </c>
      <c r="J227" s="28" t="str">
        <f t="shared" si="24"/>
        <v>15 900 Kč</v>
      </c>
      <c r="K227" s="72" t="s">
        <v>50</v>
      </c>
      <c r="L227" s="31"/>
      <c r="M227" s="31" t="s">
        <v>17</v>
      </c>
      <c r="N227" s="49" t="s">
        <v>502</v>
      </c>
    </row>
    <row r="228" spans="1:14">
      <c r="A228" s="29">
        <v>909</v>
      </c>
      <c r="B228" s="30" t="s">
        <v>503</v>
      </c>
      <c r="C228" s="31" t="s">
        <v>497</v>
      </c>
      <c r="D228" s="46">
        <v>83</v>
      </c>
      <c r="E228" s="20">
        <v>500</v>
      </c>
      <c r="F228" s="20">
        <f t="shared" si="28"/>
        <v>8300</v>
      </c>
      <c r="G228" s="21">
        <f t="shared" si="29"/>
        <v>8800</v>
      </c>
      <c r="H228" s="47">
        <v>8800</v>
      </c>
      <c r="I228" s="23">
        <f t="shared" si="30"/>
        <v>0</v>
      </c>
      <c r="J228" s="28" t="str">
        <f t="shared" si="24"/>
        <v>8 800 Kč</v>
      </c>
      <c r="K228" s="72" t="s">
        <v>56</v>
      </c>
      <c r="L228" s="31"/>
      <c r="M228" s="31" t="s">
        <v>17</v>
      </c>
      <c r="N228" s="49" t="s">
        <v>504</v>
      </c>
    </row>
    <row r="229" spans="1:14">
      <c r="A229" s="29">
        <v>910</v>
      </c>
      <c r="B229" s="30" t="s">
        <v>505</v>
      </c>
      <c r="C229" s="31" t="s">
        <v>497</v>
      </c>
      <c r="D229" s="46">
        <v>595</v>
      </c>
      <c r="E229" s="20">
        <v>500</v>
      </c>
      <c r="F229" s="20">
        <f t="shared" si="28"/>
        <v>59500</v>
      </c>
      <c r="G229" s="21">
        <f t="shared" si="29"/>
        <v>60000</v>
      </c>
      <c r="H229" s="47">
        <v>60000</v>
      </c>
      <c r="I229" s="23">
        <f t="shared" si="30"/>
        <v>0</v>
      </c>
      <c r="J229" s="28" t="str">
        <f t="shared" si="24"/>
        <v>60 000 Kč</v>
      </c>
      <c r="K229" s="72" t="s">
        <v>66</v>
      </c>
      <c r="L229" s="31"/>
      <c r="M229" s="31" t="s">
        <v>17</v>
      </c>
      <c r="N229" s="49" t="s">
        <v>506</v>
      </c>
    </row>
    <row r="230" spans="1:14">
      <c r="A230" s="29">
        <v>911</v>
      </c>
      <c r="B230" s="30" t="s">
        <v>507</v>
      </c>
      <c r="C230" s="31" t="s">
        <v>497</v>
      </c>
      <c r="D230" s="46">
        <v>665</v>
      </c>
      <c r="E230" s="20">
        <v>500</v>
      </c>
      <c r="F230" s="20">
        <f t="shared" si="28"/>
        <v>66500</v>
      </c>
      <c r="G230" s="21">
        <f t="shared" si="29"/>
        <v>67000</v>
      </c>
      <c r="H230" s="22">
        <v>67000</v>
      </c>
      <c r="I230" s="23">
        <f t="shared" si="30"/>
        <v>0</v>
      </c>
      <c r="J230" s="28" t="str">
        <f t="shared" si="24"/>
        <v>67 000 Kč</v>
      </c>
      <c r="K230" s="25" t="s">
        <v>237</v>
      </c>
      <c r="L230" s="18"/>
      <c r="M230" s="18" t="s">
        <v>17</v>
      </c>
      <c r="N230" s="26" t="s">
        <v>508</v>
      </c>
    </row>
    <row r="231" spans="1:14">
      <c r="A231" s="29">
        <v>912</v>
      </c>
      <c r="B231" s="30" t="s">
        <v>509</v>
      </c>
      <c r="C231" s="31" t="s">
        <v>497</v>
      </c>
      <c r="D231" s="19">
        <v>373</v>
      </c>
      <c r="E231" s="20">
        <v>500</v>
      </c>
      <c r="F231" s="20">
        <f t="shared" si="28"/>
        <v>37300</v>
      </c>
      <c r="G231" s="21">
        <f t="shared" si="29"/>
        <v>37800</v>
      </c>
      <c r="H231" s="22">
        <v>37800</v>
      </c>
      <c r="I231" s="23">
        <f t="shared" si="30"/>
        <v>0</v>
      </c>
      <c r="J231" s="28" t="str">
        <f t="shared" si="24"/>
        <v>37 800 Kč</v>
      </c>
      <c r="K231" s="25" t="s">
        <v>182</v>
      </c>
      <c r="L231" s="18"/>
      <c r="M231" s="18" t="s">
        <v>17</v>
      </c>
      <c r="N231" s="26" t="s">
        <v>510</v>
      </c>
    </row>
    <row r="232" spans="1:14">
      <c r="A232" s="29">
        <v>913</v>
      </c>
      <c r="B232" s="30" t="s">
        <v>511</v>
      </c>
      <c r="C232" s="31" t="s">
        <v>497</v>
      </c>
      <c r="D232" s="19">
        <v>184</v>
      </c>
      <c r="E232" s="20">
        <v>500</v>
      </c>
      <c r="F232" s="20">
        <f t="shared" si="28"/>
        <v>18400</v>
      </c>
      <c r="G232" s="21">
        <f t="shared" si="29"/>
        <v>18900</v>
      </c>
      <c r="H232" s="22">
        <v>18900</v>
      </c>
      <c r="I232" s="23">
        <f t="shared" si="30"/>
        <v>0</v>
      </c>
      <c r="J232" s="28" t="str">
        <f t="shared" si="24"/>
        <v>18 900 Kč</v>
      </c>
      <c r="K232" s="25" t="s">
        <v>63</v>
      </c>
      <c r="L232" s="18"/>
      <c r="M232" s="18" t="s">
        <v>17</v>
      </c>
      <c r="N232" s="26" t="s">
        <v>512</v>
      </c>
    </row>
    <row r="233" spans="1:14">
      <c r="A233" s="29">
        <v>914</v>
      </c>
      <c r="B233" s="30" t="s">
        <v>513</v>
      </c>
      <c r="C233" s="31" t="s">
        <v>497</v>
      </c>
      <c r="D233" s="19">
        <v>143</v>
      </c>
      <c r="E233" s="20">
        <v>500</v>
      </c>
      <c r="F233" s="20">
        <f t="shared" si="28"/>
        <v>14300</v>
      </c>
      <c r="G233" s="21">
        <f t="shared" si="29"/>
        <v>14800</v>
      </c>
      <c r="H233" s="22">
        <v>14800</v>
      </c>
      <c r="I233" s="23">
        <f t="shared" si="30"/>
        <v>0</v>
      </c>
      <c r="J233" s="28" t="str">
        <f t="shared" si="24"/>
        <v>14 800 Kč</v>
      </c>
      <c r="K233" s="25" t="s">
        <v>56</v>
      </c>
      <c r="L233" s="18"/>
      <c r="M233" s="18" t="s">
        <v>17</v>
      </c>
      <c r="N233" s="26" t="s">
        <v>514</v>
      </c>
    </row>
    <row r="234" spans="1:14">
      <c r="A234" s="29">
        <v>915</v>
      </c>
      <c r="B234" s="30" t="s">
        <v>515</v>
      </c>
      <c r="C234" s="31" t="s">
        <v>497</v>
      </c>
      <c r="D234" s="19">
        <v>188</v>
      </c>
      <c r="E234" s="20">
        <v>500</v>
      </c>
      <c r="F234" s="20">
        <f t="shared" si="28"/>
        <v>18800</v>
      </c>
      <c r="G234" s="21">
        <f t="shared" si="29"/>
        <v>19300</v>
      </c>
      <c r="H234" s="22">
        <v>19300</v>
      </c>
      <c r="I234" s="23">
        <f t="shared" si="30"/>
        <v>0</v>
      </c>
      <c r="J234" s="28" t="str">
        <f t="shared" si="24"/>
        <v>19 300 Kč</v>
      </c>
      <c r="K234" s="25" t="s">
        <v>69</v>
      </c>
      <c r="L234" s="18"/>
      <c r="M234" s="18" t="s">
        <v>17</v>
      </c>
      <c r="N234" s="26" t="s">
        <v>516</v>
      </c>
    </row>
    <row r="235" spans="1:14">
      <c r="A235" s="29">
        <v>916</v>
      </c>
      <c r="B235" s="30" t="s">
        <v>517</v>
      </c>
      <c r="C235" s="31" t="s">
        <v>497</v>
      </c>
      <c r="D235" s="19">
        <v>241</v>
      </c>
      <c r="E235" s="20">
        <v>500</v>
      </c>
      <c r="F235" s="20">
        <f t="shared" si="28"/>
        <v>24100</v>
      </c>
      <c r="G235" s="21">
        <f t="shared" si="29"/>
        <v>24600</v>
      </c>
      <c r="H235" s="22">
        <v>24600</v>
      </c>
      <c r="I235" s="23">
        <f t="shared" si="30"/>
        <v>0</v>
      </c>
      <c r="J235" s="28" t="str">
        <f t="shared" si="24"/>
        <v>24 600 Kč</v>
      </c>
      <c r="K235" s="25" t="s">
        <v>362</v>
      </c>
      <c r="L235" s="18"/>
      <c r="M235" s="18" t="s">
        <v>17</v>
      </c>
      <c r="N235" s="26" t="s">
        <v>518</v>
      </c>
    </row>
    <row r="236" spans="1:14">
      <c r="A236" s="29">
        <v>917</v>
      </c>
      <c r="B236" s="30" t="s">
        <v>519</v>
      </c>
      <c r="C236" s="31" t="s">
        <v>497</v>
      </c>
      <c r="D236" s="19">
        <v>208</v>
      </c>
      <c r="E236" s="20">
        <v>500</v>
      </c>
      <c r="F236" s="20">
        <f t="shared" si="28"/>
        <v>20800</v>
      </c>
      <c r="G236" s="21">
        <f t="shared" si="29"/>
        <v>21300</v>
      </c>
      <c r="H236" s="22">
        <v>21300</v>
      </c>
      <c r="I236" s="23">
        <f t="shared" si="30"/>
        <v>0</v>
      </c>
      <c r="J236" s="28" t="str">
        <f t="shared" si="24"/>
        <v>21 300 Kč</v>
      </c>
      <c r="K236" s="25" t="s">
        <v>152</v>
      </c>
      <c r="L236" s="18"/>
      <c r="M236" s="18" t="s">
        <v>17</v>
      </c>
      <c r="N236" s="26" t="s">
        <v>520</v>
      </c>
    </row>
    <row r="237" spans="1:14">
      <c r="A237" s="29">
        <v>918</v>
      </c>
      <c r="B237" s="30" t="s">
        <v>521</v>
      </c>
      <c r="C237" s="31" t="s">
        <v>497</v>
      </c>
      <c r="D237" s="19">
        <v>28</v>
      </c>
      <c r="E237" s="20">
        <v>500</v>
      </c>
      <c r="F237" s="20">
        <f t="shared" si="28"/>
        <v>2800</v>
      </c>
      <c r="G237" s="21">
        <f t="shared" si="29"/>
        <v>3300</v>
      </c>
      <c r="H237" s="22"/>
      <c r="I237" s="23">
        <f t="shared" si="30"/>
        <v>3300</v>
      </c>
      <c r="J237" s="28" t="str">
        <f t="shared" si="24"/>
        <v xml:space="preserve"> Kč</v>
      </c>
      <c r="K237" s="25"/>
      <c r="L237" s="18"/>
      <c r="M237" s="18"/>
      <c r="N237" s="26" t="s">
        <v>522</v>
      </c>
    </row>
    <row r="238" spans="1:14">
      <c r="A238" s="29">
        <v>919</v>
      </c>
      <c r="B238" s="30" t="s">
        <v>523</v>
      </c>
      <c r="C238" s="31" t="s">
        <v>497</v>
      </c>
      <c r="D238" s="19">
        <v>27</v>
      </c>
      <c r="E238" s="20">
        <v>500</v>
      </c>
      <c r="F238" s="20">
        <f t="shared" si="28"/>
        <v>2700</v>
      </c>
      <c r="G238" s="21">
        <f t="shared" si="29"/>
        <v>3200</v>
      </c>
      <c r="H238" s="22">
        <v>3200</v>
      </c>
      <c r="I238" s="23">
        <f t="shared" si="30"/>
        <v>0</v>
      </c>
      <c r="J238" s="28" t="str">
        <f t="shared" si="24"/>
        <v>3 200 Kč</v>
      </c>
      <c r="K238" s="25" t="s">
        <v>123</v>
      </c>
      <c r="L238" s="18"/>
      <c r="M238" s="18" t="s">
        <v>17</v>
      </c>
      <c r="N238" s="26" t="s">
        <v>524</v>
      </c>
    </row>
    <row r="239" spans="1:14">
      <c r="A239" s="29">
        <v>920</v>
      </c>
      <c r="B239" s="30" t="s">
        <v>525</v>
      </c>
      <c r="C239" s="31" t="s">
        <v>497</v>
      </c>
      <c r="D239" s="19">
        <v>59</v>
      </c>
      <c r="E239" s="20">
        <v>500</v>
      </c>
      <c r="F239" s="20">
        <f t="shared" si="28"/>
        <v>5900</v>
      </c>
      <c r="G239" s="21">
        <f t="shared" si="29"/>
        <v>6400</v>
      </c>
      <c r="H239" s="22">
        <v>6400</v>
      </c>
      <c r="I239" s="23">
        <f t="shared" si="30"/>
        <v>0</v>
      </c>
      <c r="J239" s="28" t="str">
        <f t="shared" si="24"/>
        <v>6 400 Kč</v>
      </c>
      <c r="K239" s="25" t="s">
        <v>136</v>
      </c>
      <c r="L239" s="18"/>
      <c r="M239" s="18" t="s">
        <v>17</v>
      </c>
      <c r="N239" s="26" t="s">
        <v>526</v>
      </c>
    </row>
    <row r="240" spans="1:14">
      <c r="A240" s="29">
        <v>1516</v>
      </c>
      <c r="B240" s="30" t="s">
        <v>527</v>
      </c>
      <c r="C240" s="31" t="s">
        <v>497</v>
      </c>
      <c r="D240" s="19">
        <v>383</v>
      </c>
      <c r="E240" s="20">
        <v>500</v>
      </c>
      <c r="F240" s="20">
        <f t="shared" si="28"/>
        <v>38300</v>
      </c>
      <c r="G240" s="21">
        <f t="shared" si="29"/>
        <v>38800</v>
      </c>
      <c r="H240" s="22">
        <v>38800</v>
      </c>
      <c r="I240" s="23">
        <f t="shared" si="30"/>
        <v>0</v>
      </c>
      <c r="J240" s="28" t="str">
        <f t="shared" si="24"/>
        <v>38 800 Kč</v>
      </c>
      <c r="K240" s="25" t="s">
        <v>50</v>
      </c>
      <c r="L240" s="18"/>
      <c r="M240" s="18" t="s">
        <v>17</v>
      </c>
      <c r="N240" s="26" t="s">
        <v>528</v>
      </c>
    </row>
    <row r="241" spans="1:14">
      <c r="A241" s="29">
        <v>1558</v>
      </c>
      <c r="B241" s="30" t="s">
        <v>529</v>
      </c>
      <c r="C241" s="31" t="s">
        <v>497</v>
      </c>
      <c r="D241" s="19">
        <v>53</v>
      </c>
      <c r="E241" s="20">
        <v>500</v>
      </c>
      <c r="F241" s="20">
        <f t="shared" si="28"/>
        <v>5300</v>
      </c>
      <c r="G241" s="21">
        <f t="shared" si="29"/>
        <v>5800</v>
      </c>
      <c r="H241" s="22"/>
      <c r="I241" s="23">
        <f t="shared" si="30"/>
        <v>5800</v>
      </c>
      <c r="J241" s="28" t="str">
        <f t="shared" si="24"/>
        <v xml:space="preserve"> Kč</v>
      </c>
      <c r="K241" s="25"/>
      <c r="L241" s="18"/>
      <c r="M241" s="18"/>
      <c r="N241" s="26" t="s">
        <v>530</v>
      </c>
    </row>
    <row r="242" spans="1:14">
      <c r="A242" s="29">
        <v>1635</v>
      </c>
      <c r="B242" s="30" t="s">
        <v>531</v>
      </c>
      <c r="C242" s="31" t="s">
        <v>497</v>
      </c>
      <c r="D242" s="19">
        <v>2</v>
      </c>
      <c r="E242" s="20">
        <v>500</v>
      </c>
      <c r="F242" s="20">
        <f t="shared" si="28"/>
        <v>200</v>
      </c>
      <c r="G242" s="21">
        <f t="shared" si="29"/>
        <v>700</v>
      </c>
      <c r="H242" s="22">
        <v>700</v>
      </c>
      <c r="I242" s="23">
        <f t="shared" si="30"/>
        <v>0</v>
      </c>
      <c r="J242" s="28" t="str">
        <f t="shared" si="24"/>
        <v>700 Kč</v>
      </c>
      <c r="K242" s="25" t="s">
        <v>182</v>
      </c>
      <c r="L242" s="18"/>
      <c r="M242" s="18" t="s">
        <v>17</v>
      </c>
      <c r="N242" s="26" t="s">
        <v>532</v>
      </c>
    </row>
    <row r="243" spans="1:14">
      <c r="A243" s="29">
        <v>1652</v>
      </c>
      <c r="B243" s="30" t="s">
        <v>533</v>
      </c>
      <c r="C243" s="31" t="s">
        <v>497</v>
      </c>
      <c r="D243" s="19">
        <v>43</v>
      </c>
      <c r="E243" s="20">
        <v>500</v>
      </c>
      <c r="F243" s="20">
        <f t="shared" si="28"/>
        <v>4300</v>
      </c>
      <c r="G243" s="21">
        <f t="shared" si="29"/>
        <v>4800</v>
      </c>
      <c r="H243" s="22">
        <v>4800</v>
      </c>
      <c r="I243" s="23">
        <f t="shared" si="30"/>
        <v>0</v>
      </c>
      <c r="J243" s="28" t="str">
        <f t="shared" si="24"/>
        <v>4 800 Kč</v>
      </c>
      <c r="K243" s="25" t="s">
        <v>123</v>
      </c>
      <c r="L243" s="18"/>
      <c r="M243" s="18" t="s">
        <v>17</v>
      </c>
      <c r="N243" s="26" t="s">
        <v>534</v>
      </c>
    </row>
    <row r="244" spans="1:14" ht="15.75" thickBot="1">
      <c r="A244" s="62"/>
      <c r="B244" s="63"/>
      <c r="C244" s="59"/>
      <c r="D244" s="64"/>
      <c r="E244" s="65"/>
      <c r="F244" s="65"/>
      <c r="G244" s="66"/>
      <c r="H244" s="67"/>
      <c r="I244" s="68"/>
      <c r="J244" s="28" t="str">
        <f t="shared" si="24"/>
        <v xml:space="preserve"> Kč</v>
      </c>
      <c r="K244" s="69"/>
      <c r="L244" s="59"/>
      <c r="M244" s="59"/>
      <c r="N244" s="70"/>
    </row>
    <row r="245" spans="1:14">
      <c r="A245" s="16"/>
      <c r="B245" s="17"/>
      <c r="C245" s="18"/>
      <c r="D245" s="19"/>
      <c r="E245" s="20"/>
      <c r="F245" s="20"/>
      <c r="G245" s="21"/>
      <c r="H245" s="22"/>
      <c r="I245" s="23"/>
      <c r="J245" s="28" t="str">
        <f t="shared" si="24"/>
        <v xml:space="preserve"> Kč</v>
      </c>
      <c r="K245" s="25"/>
      <c r="L245" s="18"/>
      <c r="M245" s="18"/>
      <c r="N245" s="26"/>
    </row>
    <row r="246" spans="1:14">
      <c r="A246" s="29">
        <v>1001</v>
      </c>
      <c r="B246" s="30" t="s">
        <v>535</v>
      </c>
      <c r="C246" s="31" t="s">
        <v>536</v>
      </c>
      <c r="D246" s="19">
        <v>923</v>
      </c>
      <c r="E246" s="20">
        <v>500</v>
      </c>
      <c r="F246" s="20">
        <f t="shared" ref="F246:F263" si="31">D246*100</f>
        <v>92300</v>
      </c>
      <c r="G246" s="21">
        <f t="shared" ref="G246:G263" si="32">SUM(E246:F246)</f>
        <v>92800</v>
      </c>
      <c r="H246" s="22">
        <v>92800</v>
      </c>
      <c r="I246" s="23">
        <f t="shared" ref="I246:I263" si="33">G246-H246</f>
        <v>0</v>
      </c>
      <c r="J246" s="28" t="str">
        <f t="shared" si="24"/>
        <v>92 800 Kč</v>
      </c>
      <c r="K246" s="25" t="s">
        <v>36</v>
      </c>
      <c r="L246" s="18"/>
      <c r="M246" s="18" t="s">
        <v>17</v>
      </c>
      <c r="N246" s="26" t="s">
        <v>537</v>
      </c>
    </row>
    <row r="247" spans="1:14">
      <c r="A247" s="29">
        <v>1002</v>
      </c>
      <c r="B247" s="30" t="s">
        <v>538</v>
      </c>
      <c r="C247" s="31" t="s">
        <v>536</v>
      </c>
      <c r="D247" s="19">
        <v>154</v>
      </c>
      <c r="E247" s="20">
        <v>500</v>
      </c>
      <c r="F247" s="20">
        <f t="shared" si="31"/>
        <v>15400</v>
      </c>
      <c r="G247" s="21">
        <f t="shared" si="32"/>
        <v>15900</v>
      </c>
      <c r="H247" s="22">
        <v>15900</v>
      </c>
      <c r="I247" s="23">
        <f t="shared" si="33"/>
        <v>0</v>
      </c>
      <c r="J247" s="28" t="str">
        <f t="shared" si="24"/>
        <v>15 900 Kč</v>
      </c>
      <c r="K247" s="25" t="s">
        <v>103</v>
      </c>
      <c r="L247" s="18"/>
      <c r="M247" s="18" t="s">
        <v>17</v>
      </c>
      <c r="N247" s="26" t="s">
        <v>539</v>
      </c>
    </row>
    <row r="248" spans="1:14">
      <c r="A248" s="29">
        <v>1003</v>
      </c>
      <c r="B248" s="30" t="s">
        <v>540</v>
      </c>
      <c r="C248" s="31" t="s">
        <v>536</v>
      </c>
      <c r="D248" s="19">
        <v>90</v>
      </c>
      <c r="E248" s="20">
        <v>500</v>
      </c>
      <c r="F248" s="20">
        <f t="shared" si="31"/>
        <v>9000</v>
      </c>
      <c r="G248" s="21">
        <f t="shared" si="32"/>
        <v>9500</v>
      </c>
      <c r="H248" s="22">
        <v>9500</v>
      </c>
      <c r="I248" s="23">
        <f t="shared" si="33"/>
        <v>0</v>
      </c>
      <c r="J248" s="28" t="str">
        <f t="shared" si="24"/>
        <v>9 500 Kč</v>
      </c>
      <c r="K248" s="25" t="s">
        <v>27</v>
      </c>
      <c r="L248" s="18"/>
      <c r="M248" s="18" t="s">
        <v>17</v>
      </c>
      <c r="N248" s="26" t="s">
        <v>541</v>
      </c>
    </row>
    <row r="249" spans="1:14">
      <c r="A249" s="29">
        <v>1004</v>
      </c>
      <c r="B249" s="30" t="s">
        <v>542</v>
      </c>
      <c r="C249" s="31" t="s">
        <v>536</v>
      </c>
      <c r="D249" s="19">
        <v>12</v>
      </c>
      <c r="E249" s="20">
        <v>500</v>
      </c>
      <c r="F249" s="20">
        <f t="shared" si="31"/>
        <v>1200</v>
      </c>
      <c r="G249" s="21">
        <f t="shared" si="32"/>
        <v>1700</v>
      </c>
      <c r="H249" s="22">
        <v>1700</v>
      </c>
      <c r="I249" s="23">
        <f t="shared" si="33"/>
        <v>0</v>
      </c>
      <c r="J249" s="28" t="str">
        <f t="shared" si="24"/>
        <v>1 700 Kč</v>
      </c>
      <c r="K249" s="25" t="s">
        <v>543</v>
      </c>
      <c r="L249" s="18"/>
      <c r="M249" s="18" t="s">
        <v>17</v>
      </c>
      <c r="N249" s="26" t="s">
        <v>544</v>
      </c>
    </row>
    <row r="250" spans="1:14">
      <c r="A250" s="29">
        <v>1005</v>
      </c>
      <c r="B250" s="30" t="s">
        <v>545</v>
      </c>
      <c r="C250" s="31" t="s">
        <v>536</v>
      </c>
      <c r="D250" s="19">
        <v>14</v>
      </c>
      <c r="E250" s="20">
        <v>500</v>
      </c>
      <c r="F250" s="20">
        <f t="shared" si="31"/>
        <v>1400</v>
      </c>
      <c r="G250" s="21">
        <f t="shared" si="32"/>
        <v>1900</v>
      </c>
      <c r="H250" s="22">
        <v>1900</v>
      </c>
      <c r="I250" s="23">
        <f t="shared" si="33"/>
        <v>0</v>
      </c>
      <c r="J250" s="28" t="str">
        <f t="shared" si="24"/>
        <v>1 900 Kč</v>
      </c>
      <c r="K250" s="25" t="s">
        <v>83</v>
      </c>
      <c r="L250" s="18"/>
      <c r="M250" s="18" t="s">
        <v>17</v>
      </c>
      <c r="N250" s="26" t="s">
        <v>546</v>
      </c>
    </row>
    <row r="251" spans="1:14">
      <c r="A251" s="29">
        <v>1006</v>
      </c>
      <c r="B251" s="30" t="s">
        <v>547</v>
      </c>
      <c r="C251" s="31" t="s">
        <v>536</v>
      </c>
      <c r="D251" s="19">
        <v>366</v>
      </c>
      <c r="E251" s="20">
        <v>500</v>
      </c>
      <c r="F251" s="20">
        <f t="shared" si="31"/>
        <v>36600</v>
      </c>
      <c r="G251" s="21">
        <f t="shared" si="32"/>
        <v>37100</v>
      </c>
      <c r="H251" s="22">
        <v>37100</v>
      </c>
      <c r="I251" s="23">
        <f t="shared" si="33"/>
        <v>0</v>
      </c>
      <c r="J251" s="28" t="str">
        <f t="shared" si="24"/>
        <v>37 100 Kč</v>
      </c>
      <c r="K251" s="25" t="s">
        <v>123</v>
      </c>
      <c r="L251" s="18"/>
      <c r="M251" s="18" t="s">
        <v>17</v>
      </c>
      <c r="N251" s="26" t="s">
        <v>548</v>
      </c>
    </row>
    <row r="252" spans="1:14">
      <c r="A252" s="29">
        <v>1007</v>
      </c>
      <c r="B252" s="30" t="s">
        <v>549</v>
      </c>
      <c r="C252" s="31" t="s">
        <v>536</v>
      </c>
      <c r="D252" s="19">
        <v>78</v>
      </c>
      <c r="E252" s="20">
        <v>500</v>
      </c>
      <c r="F252" s="20">
        <f t="shared" si="31"/>
        <v>7800</v>
      </c>
      <c r="G252" s="21">
        <f t="shared" si="32"/>
        <v>8300</v>
      </c>
      <c r="H252" s="22">
        <v>8300</v>
      </c>
      <c r="I252" s="23">
        <f t="shared" si="33"/>
        <v>0</v>
      </c>
      <c r="J252" s="28" t="str">
        <f t="shared" si="24"/>
        <v>8 300 Kč</v>
      </c>
      <c r="K252" s="25" t="s">
        <v>22</v>
      </c>
      <c r="L252" s="18"/>
      <c r="M252" s="18" t="s">
        <v>17</v>
      </c>
      <c r="N252" s="26" t="s">
        <v>550</v>
      </c>
    </row>
    <row r="253" spans="1:14">
      <c r="A253" s="29">
        <v>1008</v>
      </c>
      <c r="B253" s="30" t="s">
        <v>551</v>
      </c>
      <c r="C253" s="31" t="s">
        <v>536</v>
      </c>
      <c r="D253" s="19">
        <v>193</v>
      </c>
      <c r="E253" s="20">
        <v>500</v>
      </c>
      <c r="F253" s="20">
        <f t="shared" si="31"/>
        <v>19300</v>
      </c>
      <c r="G253" s="21">
        <f t="shared" si="32"/>
        <v>19800</v>
      </c>
      <c r="H253" s="22">
        <v>19800</v>
      </c>
      <c r="I253" s="23">
        <f t="shared" si="33"/>
        <v>0</v>
      </c>
      <c r="J253" s="28" t="str">
        <f t="shared" si="24"/>
        <v>19 800 Kč</v>
      </c>
      <c r="K253" s="25" t="s">
        <v>167</v>
      </c>
      <c r="L253" s="18"/>
      <c r="M253" s="18" t="s">
        <v>17</v>
      </c>
      <c r="N253" s="26" t="s">
        <v>552</v>
      </c>
    </row>
    <row r="254" spans="1:14">
      <c r="A254" s="29">
        <v>1010</v>
      </c>
      <c r="B254" s="30" t="s">
        <v>553</v>
      </c>
      <c r="C254" s="31" t="s">
        <v>536</v>
      </c>
      <c r="D254" s="19">
        <v>261</v>
      </c>
      <c r="E254" s="20">
        <v>500</v>
      </c>
      <c r="F254" s="20">
        <f t="shared" si="31"/>
        <v>26100</v>
      </c>
      <c r="G254" s="21">
        <f t="shared" si="32"/>
        <v>26600</v>
      </c>
      <c r="H254" s="22">
        <v>26600</v>
      </c>
      <c r="I254" s="23">
        <f t="shared" si="33"/>
        <v>0</v>
      </c>
      <c r="J254" s="28" t="str">
        <f t="shared" si="24"/>
        <v>26 600 Kč</v>
      </c>
      <c r="K254" s="25" t="s">
        <v>56</v>
      </c>
      <c r="L254" s="18"/>
      <c r="M254" s="18" t="s">
        <v>17</v>
      </c>
      <c r="N254" s="26" t="s">
        <v>554</v>
      </c>
    </row>
    <row r="255" spans="1:14">
      <c r="A255" s="29">
        <v>1013</v>
      </c>
      <c r="B255" s="30" t="s">
        <v>555</v>
      </c>
      <c r="C255" s="31" t="s">
        <v>536</v>
      </c>
      <c r="D255" s="19">
        <v>187</v>
      </c>
      <c r="E255" s="20">
        <v>500</v>
      </c>
      <c r="F255" s="20">
        <f t="shared" si="31"/>
        <v>18700</v>
      </c>
      <c r="G255" s="21">
        <f t="shared" si="32"/>
        <v>19200</v>
      </c>
      <c r="H255" s="22">
        <v>19200</v>
      </c>
      <c r="I255" s="23">
        <f t="shared" si="33"/>
        <v>0</v>
      </c>
      <c r="J255" s="28" t="str">
        <f t="shared" si="24"/>
        <v>19 200 Kč</v>
      </c>
      <c r="K255" s="25" t="s">
        <v>267</v>
      </c>
      <c r="L255" s="18"/>
      <c r="M255" s="18" t="s">
        <v>17</v>
      </c>
      <c r="N255" s="26" t="s">
        <v>556</v>
      </c>
    </row>
    <row r="256" spans="1:14">
      <c r="A256" s="29">
        <v>1014</v>
      </c>
      <c r="B256" s="30" t="s">
        <v>557</v>
      </c>
      <c r="C256" s="31" t="s">
        <v>536</v>
      </c>
      <c r="D256" s="19">
        <v>20</v>
      </c>
      <c r="E256" s="20">
        <v>500</v>
      </c>
      <c r="F256" s="20">
        <f t="shared" si="31"/>
        <v>2000</v>
      </c>
      <c r="G256" s="21">
        <f t="shared" si="32"/>
        <v>2500</v>
      </c>
      <c r="H256" s="22">
        <v>2500</v>
      </c>
      <c r="I256" s="23">
        <f t="shared" si="33"/>
        <v>0</v>
      </c>
      <c r="J256" s="28" t="str">
        <f t="shared" si="24"/>
        <v>2 500 Kč</v>
      </c>
      <c r="K256" s="25" t="s">
        <v>136</v>
      </c>
      <c r="L256" s="18"/>
      <c r="M256" s="18" t="s">
        <v>17</v>
      </c>
      <c r="N256" s="26" t="s">
        <v>558</v>
      </c>
    </row>
    <row r="257" spans="1:14">
      <c r="A257" s="29">
        <v>1517</v>
      </c>
      <c r="B257" s="30" t="s">
        <v>559</v>
      </c>
      <c r="C257" s="31" t="s">
        <v>536</v>
      </c>
      <c r="D257" s="19">
        <v>32</v>
      </c>
      <c r="E257" s="20">
        <v>500</v>
      </c>
      <c r="F257" s="20">
        <f t="shared" si="31"/>
        <v>3200</v>
      </c>
      <c r="G257" s="21">
        <f t="shared" si="32"/>
        <v>3700</v>
      </c>
      <c r="H257" s="22">
        <v>3700</v>
      </c>
      <c r="I257" s="23">
        <f t="shared" si="33"/>
        <v>0</v>
      </c>
      <c r="J257" s="28" t="str">
        <f t="shared" si="24"/>
        <v>3 700 Kč</v>
      </c>
      <c r="K257" s="25" t="s">
        <v>376</v>
      </c>
      <c r="L257" s="18"/>
      <c r="M257" s="18" t="s">
        <v>17</v>
      </c>
      <c r="N257" s="26" t="s">
        <v>560</v>
      </c>
    </row>
    <row r="258" spans="1:14">
      <c r="A258" s="29">
        <v>1533</v>
      </c>
      <c r="B258" s="30" t="s">
        <v>561</v>
      </c>
      <c r="C258" s="31" t="s">
        <v>536</v>
      </c>
      <c r="D258" s="19">
        <v>49</v>
      </c>
      <c r="E258" s="20">
        <v>500</v>
      </c>
      <c r="F258" s="20">
        <f t="shared" si="31"/>
        <v>4900</v>
      </c>
      <c r="G258" s="21">
        <f t="shared" si="32"/>
        <v>5400</v>
      </c>
      <c r="H258" s="22">
        <v>5400</v>
      </c>
      <c r="I258" s="23">
        <f t="shared" si="33"/>
        <v>0</v>
      </c>
      <c r="J258" s="28" t="str">
        <f t="shared" si="24"/>
        <v>5 400 Kč</v>
      </c>
      <c r="K258" s="25" t="s">
        <v>164</v>
      </c>
      <c r="L258" s="18"/>
      <c r="M258" s="18" t="s">
        <v>17</v>
      </c>
      <c r="N258" s="26" t="s">
        <v>562</v>
      </c>
    </row>
    <row r="259" spans="1:14">
      <c r="A259" s="29">
        <v>1588</v>
      </c>
      <c r="B259" s="30" t="s">
        <v>563</v>
      </c>
      <c r="C259" s="31" t="s">
        <v>536</v>
      </c>
      <c r="D259" s="19">
        <v>18</v>
      </c>
      <c r="E259" s="20">
        <v>500</v>
      </c>
      <c r="F259" s="20">
        <f t="shared" si="31"/>
        <v>1800</v>
      </c>
      <c r="G259" s="21">
        <f t="shared" si="32"/>
        <v>2300</v>
      </c>
      <c r="H259" s="22">
        <v>2300</v>
      </c>
      <c r="I259" s="23">
        <f t="shared" si="33"/>
        <v>0</v>
      </c>
      <c r="J259" s="28" t="str">
        <f t="shared" si="24"/>
        <v>2 300 Kč</v>
      </c>
      <c r="K259" s="25" t="s">
        <v>182</v>
      </c>
      <c r="L259" s="18"/>
      <c r="M259" s="18" t="s">
        <v>17</v>
      </c>
      <c r="N259" s="26" t="s">
        <v>564</v>
      </c>
    </row>
    <row r="260" spans="1:14">
      <c r="A260" s="29">
        <v>1615</v>
      </c>
      <c r="B260" s="30" t="s">
        <v>565</v>
      </c>
      <c r="C260" s="31" t="s">
        <v>536</v>
      </c>
      <c r="D260" s="19">
        <v>8</v>
      </c>
      <c r="E260" s="20">
        <v>500</v>
      </c>
      <c r="F260" s="20">
        <f t="shared" si="31"/>
        <v>800</v>
      </c>
      <c r="G260" s="21">
        <f t="shared" si="32"/>
        <v>1300</v>
      </c>
      <c r="H260" s="22">
        <v>1300</v>
      </c>
      <c r="I260" s="23">
        <f t="shared" si="33"/>
        <v>0</v>
      </c>
      <c r="J260" s="28" t="str">
        <f t="shared" si="24"/>
        <v>1 300 Kč</v>
      </c>
      <c r="K260" s="25" t="s">
        <v>56</v>
      </c>
      <c r="L260" s="18"/>
      <c r="M260" s="18" t="s">
        <v>17</v>
      </c>
      <c r="N260" s="26" t="s">
        <v>566</v>
      </c>
    </row>
    <row r="261" spans="1:14">
      <c r="A261" s="29">
        <v>1634</v>
      </c>
      <c r="B261" s="30" t="s">
        <v>567</v>
      </c>
      <c r="C261" s="31" t="s">
        <v>536</v>
      </c>
      <c r="D261" s="19">
        <v>8</v>
      </c>
      <c r="E261" s="20">
        <v>500</v>
      </c>
      <c r="F261" s="20">
        <f t="shared" si="31"/>
        <v>800</v>
      </c>
      <c r="G261" s="21">
        <f t="shared" si="32"/>
        <v>1300</v>
      </c>
      <c r="H261" s="22"/>
      <c r="I261" s="23">
        <f t="shared" si="33"/>
        <v>1300</v>
      </c>
      <c r="J261" s="28" t="str">
        <f t="shared" ref="J261:J324" si="34">TEXT(H261,"# ### Kč")</f>
        <v xml:space="preserve"> Kč</v>
      </c>
      <c r="K261" s="25"/>
      <c r="L261" s="18"/>
      <c r="M261" s="18"/>
      <c r="N261" s="26" t="s">
        <v>568</v>
      </c>
    </row>
    <row r="262" spans="1:14">
      <c r="A262" s="29">
        <v>1648</v>
      </c>
      <c r="B262" s="30" t="s">
        <v>569</v>
      </c>
      <c r="C262" s="31" t="s">
        <v>536</v>
      </c>
      <c r="D262" s="19">
        <v>51</v>
      </c>
      <c r="E262" s="20">
        <v>500</v>
      </c>
      <c r="F262" s="20">
        <f t="shared" si="31"/>
        <v>5100</v>
      </c>
      <c r="G262" s="21">
        <f t="shared" si="32"/>
        <v>5600</v>
      </c>
      <c r="H262" s="22">
        <v>5600</v>
      </c>
      <c r="I262" s="23">
        <f t="shared" si="33"/>
        <v>0</v>
      </c>
      <c r="J262" s="28" t="str">
        <f t="shared" si="34"/>
        <v>5 600 Kč</v>
      </c>
      <c r="K262" s="25" t="s">
        <v>88</v>
      </c>
      <c r="L262" s="18"/>
      <c r="M262" s="18"/>
      <c r="N262" s="26" t="s">
        <v>570</v>
      </c>
    </row>
    <row r="263" spans="1:14">
      <c r="A263" s="29">
        <v>1656</v>
      </c>
      <c r="B263" s="30" t="s">
        <v>571</v>
      </c>
      <c r="C263" s="31" t="s">
        <v>536</v>
      </c>
      <c r="D263" s="19">
        <v>21</v>
      </c>
      <c r="E263" s="20">
        <v>500</v>
      </c>
      <c r="F263" s="20">
        <f t="shared" si="31"/>
        <v>2100</v>
      </c>
      <c r="G263" s="21">
        <f t="shared" si="32"/>
        <v>2600</v>
      </c>
      <c r="H263" s="22">
        <v>2600</v>
      </c>
      <c r="I263" s="23">
        <f t="shared" si="33"/>
        <v>0</v>
      </c>
      <c r="J263" s="28" t="str">
        <f t="shared" si="34"/>
        <v>2 600 Kč</v>
      </c>
      <c r="K263" s="25" t="s">
        <v>371</v>
      </c>
      <c r="L263" s="18"/>
      <c r="M263" s="18" t="s">
        <v>17</v>
      </c>
      <c r="N263" s="26" t="s">
        <v>572</v>
      </c>
    </row>
    <row r="264" spans="1:14" ht="15.75" thickBot="1">
      <c r="A264" s="62"/>
      <c r="B264" s="63"/>
      <c r="C264" s="59"/>
      <c r="D264" s="64"/>
      <c r="E264" s="65"/>
      <c r="F264" s="65"/>
      <c r="G264" s="66"/>
      <c r="H264" s="67"/>
      <c r="I264" s="68"/>
      <c r="J264" s="28" t="str">
        <f t="shared" si="34"/>
        <v xml:space="preserve"> Kč</v>
      </c>
      <c r="K264" s="69"/>
      <c r="L264" s="59"/>
      <c r="M264" s="59"/>
      <c r="N264" s="70"/>
    </row>
    <row r="265" spans="1:14">
      <c r="A265" s="29"/>
      <c r="B265" s="30"/>
      <c r="C265" s="31"/>
      <c r="D265" s="19"/>
      <c r="E265" s="20"/>
      <c r="F265" s="20"/>
      <c r="G265" s="21"/>
      <c r="H265" s="22"/>
      <c r="I265" s="23"/>
      <c r="J265" s="28" t="str">
        <f t="shared" si="34"/>
        <v xml:space="preserve"> Kč</v>
      </c>
      <c r="K265" s="25"/>
      <c r="L265" s="18"/>
      <c r="M265" s="18"/>
      <c r="N265" s="26"/>
    </row>
    <row r="266" spans="1:14">
      <c r="A266" s="29">
        <v>1101</v>
      </c>
      <c r="B266" s="30" t="s">
        <v>573</v>
      </c>
      <c r="C266" s="31" t="s">
        <v>574</v>
      </c>
      <c r="D266" s="19">
        <v>62</v>
      </c>
      <c r="E266" s="20">
        <v>500</v>
      </c>
      <c r="F266" s="20">
        <f t="shared" ref="F266:F305" si="35">D266*100</f>
        <v>6200</v>
      </c>
      <c r="G266" s="21">
        <f t="shared" ref="G266:G305" si="36">SUM(E266:F266)</f>
        <v>6700</v>
      </c>
      <c r="H266" s="22">
        <v>6700</v>
      </c>
      <c r="I266" s="23">
        <f t="shared" ref="I266:I305" si="37">G266-H266</f>
        <v>0</v>
      </c>
      <c r="J266" s="28" t="str">
        <f t="shared" si="34"/>
        <v>6 700 Kč</v>
      </c>
      <c r="K266" s="25" t="s">
        <v>22</v>
      </c>
      <c r="L266" s="18"/>
      <c r="M266" s="18" t="s">
        <v>17</v>
      </c>
      <c r="N266" s="26" t="s">
        <v>575</v>
      </c>
    </row>
    <row r="267" spans="1:14">
      <c r="A267" s="29">
        <v>1103</v>
      </c>
      <c r="B267" s="30" t="s">
        <v>576</v>
      </c>
      <c r="C267" s="31" t="s">
        <v>574</v>
      </c>
      <c r="D267" s="19">
        <v>22</v>
      </c>
      <c r="E267" s="20">
        <v>500</v>
      </c>
      <c r="F267" s="20">
        <f t="shared" si="35"/>
        <v>2200</v>
      </c>
      <c r="G267" s="21">
        <f t="shared" si="36"/>
        <v>2700</v>
      </c>
      <c r="H267" s="22">
        <v>2700</v>
      </c>
      <c r="I267" s="23">
        <f t="shared" si="37"/>
        <v>0</v>
      </c>
      <c r="J267" s="28" t="str">
        <f t="shared" si="34"/>
        <v>2 700 Kč</v>
      </c>
      <c r="K267" s="25" t="s">
        <v>237</v>
      </c>
      <c r="L267" s="18"/>
      <c r="M267" s="18" t="s">
        <v>17</v>
      </c>
      <c r="N267" s="26" t="s">
        <v>577</v>
      </c>
    </row>
    <row r="268" spans="1:14">
      <c r="A268" s="29">
        <v>1106</v>
      </c>
      <c r="B268" s="30" t="s">
        <v>578</v>
      </c>
      <c r="C268" s="31" t="s">
        <v>574</v>
      </c>
      <c r="D268" s="19">
        <v>732</v>
      </c>
      <c r="E268" s="20">
        <v>500</v>
      </c>
      <c r="F268" s="20">
        <f t="shared" si="35"/>
        <v>73200</v>
      </c>
      <c r="G268" s="21">
        <f t="shared" si="36"/>
        <v>73700</v>
      </c>
      <c r="H268" s="22">
        <v>73700</v>
      </c>
      <c r="I268" s="23">
        <f t="shared" si="37"/>
        <v>0</v>
      </c>
      <c r="J268" s="28" t="str">
        <f t="shared" si="34"/>
        <v>73 700 Kč</v>
      </c>
      <c r="K268" s="25" t="s">
        <v>182</v>
      </c>
      <c r="L268" s="18"/>
      <c r="M268" s="18" t="s">
        <v>17</v>
      </c>
      <c r="N268" s="26" t="s">
        <v>579</v>
      </c>
    </row>
    <row r="269" spans="1:14">
      <c r="A269" s="29">
        <v>1107</v>
      </c>
      <c r="B269" s="30" t="s">
        <v>580</v>
      </c>
      <c r="C269" s="31" t="s">
        <v>574</v>
      </c>
      <c r="D269" s="19">
        <v>459</v>
      </c>
      <c r="E269" s="20">
        <v>500</v>
      </c>
      <c r="F269" s="20">
        <f t="shared" si="35"/>
        <v>45900</v>
      </c>
      <c r="G269" s="21">
        <f t="shared" si="36"/>
        <v>46400</v>
      </c>
      <c r="H269" s="22">
        <v>46400</v>
      </c>
      <c r="I269" s="23">
        <f t="shared" si="37"/>
        <v>0</v>
      </c>
      <c r="J269" s="28" t="str">
        <f t="shared" si="34"/>
        <v>46 400 Kč</v>
      </c>
      <c r="K269" s="25" t="s">
        <v>77</v>
      </c>
      <c r="L269" s="18"/>
      <c r="M269" s="18" t="s">
        <v>17</v>
      </c>
      <c r="N269" s="26" t="s">
        <v>581</v>
      </c>
    </row>
    <row r="270" spans="1:14">
      <c r="A270" s="29">
        <v>1110</v>
      </c>
      <c r="B270" s="30" t="s">
        <v>582</v>
      </c>
      <c r="C270" s="31" t="s">
        <v>574</v>
      </c>
      <c r="D270" s="19">
        <v>58</v>
      </c>
      <c r="E270" s="20">
        <v>500</v>
      </c>
      <c r="F270" s="20">
        <f t="shared" si="35"/>
        <v>5800</v>
      </c>
      <c r="G270" s="21">
        <f t="shared" si="36"/>
        <v>6300</v>
      </c>
      <c r="H270" s="22">
        <v>6300</v>
      </c>
      <c r="I270" s="23">
        <f t="shared" si="37"/>
        <v>0</v>
      </c>
      <c r="J270" s="28" t="str">
        <f t="shared" si="34"/>
        <v>6 300 Kč</v>
      </c>
      <c r="K270" s="25" t="s">
        <v>376</v>
      </c>
      <c r="L270" s="18"/>
      <c r="M270" s="18" t="s">
        <v>17</v>
      </c>
      <c r="N270" s="26" t="s">
        <v>583</v>
      </c>
    </row>
    <row r="271" spans="1:14">
      <c r="A271" s="29">
        <v>1111</v>
      </c>
      <c r="B271" s="30" t="s">
        <v>584</v>
      </c>
      <c r="C271" s="31" t="s">
        <v>574</v>
      </c>
      <c r="D271" s="19">
        <v>256</v>
      </c>
      <c r="E271" s="20">
        <v>500</v>
      </c>
      <c r="F271" s="20">
        <f t="shared" si="35"/>
        <v>25600</v>
      </c>
      <c r="G271" s="21">
        <f t="shared" si="36"/>
        <v>26100</v>
      </c>
      <c r="H271" s="22">
        <v>26100</v>
      </c>
      <c r="I271" s="23">
        <f t="shared" si="37"/>
        <v>0</v>
      </c>
      <c r="J271" s="28" t="str">
        <f t="shared" si="34"/>
        <v>26 100 Kč</v>
      </c>
      <c r="K271" s="25" t="s">
        <v>404</v>
      </c>
      <c r="L271" s="18"/>
      <c r="M271" s="18" t="s">
        <v>17</v>
      </c>
      <c r="N271" s="26" t="s">
        <v>585</v>
      </c>
    </row>
    <row r="272" spans="1:14">
      <c r="A272" s="29">
        <v>1112</v>
      </c>
      <c r="B272" s="30" t="s">
        <v>586</v>
      </c>
      <c r="C272" s="31" t="s">
        <v>574</v>
      </c>
      <c r="D272" s="19">
        <v>521</v>
      </c>
      <c r="E272" s="20">
        <v>500</v>
      </c>
      <c r="F272" s="20">
        <f t="shared" si="35"/>
        <v>52100</v>
      </c>
      <c r="G272" s="21">
        <f t="shared" si="36"/>
        <v>52600</v>
      </c>
      <c r="H272" s="22">
        <v>52600</v>
      </c>
      <c r="I272" s="23">
        <f t="shared" si="37"/>
        <v>0</v>
      </c>
      <c r="J272" s="28" t="str">
        <f t="shared" si="34"/>
        <v>52 600 Kč</v>
      </c>
      <c r="K272" s="25" t="s">
        <v>108</v>
      </c>
      <c r="L272" s="18"/>
      <c r="M272" s="18" t="s">
        <v>17</v>
      </c>
      <c r="N272" s="26" t="s">
        <v>587</v>
      </c>
    </row>
    <row r="273" spans="1:14">
      <c r="A273" s="29">
        <v>1116</v>
      </c>
      <c r="B273" s="30" t="s">
        <v>588</v>
      </c>
      <c r="C273" s="31" t="s">
        <v>574</v>
      </c>
      <c r="D273" s="19">
        <v>383</v>
      </c>
      <c r="E273" s="20">
        <v>500</v>
      </c>
      <c r="F273" s="20">
        <f t="shared" si="35"/>
        <v>38300</v>
      </c>
      <c r="G273" s="21">
        <f t="shared" si="36"/>
        <v>38800</v>
      </c>
      <c r="H273" s="22">
        <v>38800</v>
      </c>
      <c r="I273" s="23">
        <f t="shared" si="37"/>
        <v>0</v>
      </c>
      <c r="J273" s="28" t="str">
        <f t="shared" si="34"/>
        <v>38 800 Kč</v>
      </c>
      <c r="K273" s="25" t="s">
        <v>237</v>
      </c>
      <c r="L273" s="18"/>
      <c r="M273" s="18" t="s">
        <v>147</v>
      </c>
      <c r="N273" s="26" t="s">
        <v>589</v>
      </c>
    </row>
    <row r="274" spans="1:14">
      <c r="A274" s="61">
        <v>1118</v>
      </c>
      <c r="B274" s="30" t="s">
        <v>590</v>
      </c>
      <c r="C274" s="31" t="s">
        <v>574</v>
      </c>
      <c r="D274" s="19">
        <v>958</v>
      </c>
      <c r="E274" s="20">
        <v>500</v>
      </c>
      <c r="F274" s="20">
        <f t="shared" si="35"/>
        <v>95800</v>
      </c>
      <c r="G274" s="21">
        <f t="shared" si="36"/>
        <v>96300</v>
      </c>
      <c r="H274" s="22">
        <v>96300</v>
      </c>
      <c r="I274" s="23">
        <f t="shared" si="37"/>
        <v>0</v>
      </c>
      <c r="J274" s="28" t="str">
        <f t="shared" si="34"/>
        <v>96 300 Kč</v>
      </c>
      <c r="K274" s="25" t="s">
        <v>30</v>
      </c>
      <c r="L274" s="18"/>
      <c r="M274" s="18" t="s">
        <v>17</v>
      </c>
      <c r="N274" s="73" t="s">
        <v>591</v>
      </c>
    </row>
    <row r="275" spans="1:14">
      <c r="A275" s="29">
        <v>1119</v>
      </c>
      <c r="B275" s="30" t="s">
        <v>592</v>
      </c>
      <c r="C275" s="31" t="s">
        <v>574</v>
      </c>
      <c r="D275" s="19">
        <v>95</v>
      </c>
      <c r="E275" s="20">
        <v>500</v>
      </c>
      <c r="F275" s="20">
        <f t="shared" si="35"/>
        <v>9500</v>
      </c>
      <c r="G275" s="21">
        <f t="shared" si="36"/>
        <v>10000</v>
      </c>
      <c r="H275" s="22">
        <v>10000</v>
      </c>
      <c r="I275" s="23">
        <f t="shared" si="37"/>
        <v>0</v>
      </c>
      <c r="J275" s="28" t="str">
        <f t="shared" si="34"/>
        <v>10 000 Kč</v>
      </c>
      <c r="K275" s="25" t="s">
        <v>74</v>
      </c>
      <c r="L275" s="18"/>
      <c r="M275" s="18" t="s">
        <v>17</v>
      </c>
      <c r="N275" s="26" t="s">
        <v>593</v>
      </c>
    </row>
    <row r="276" spans="1:14">
      <c r="A276" s="29">
        <v>1120</v>
      </c>
      <c r="B276" s="30" t="s">
        <v>594</v>
      </c>
      <c r="C276" s="31" t="s">
        <v>574</v>
      </c>
      <c r="D276" s="19">
        <v>520</v>
      </c>
      <c r="E276" s="20">
        <v>500</v>
      </c>
      <c r="F276" s="20">
        <f t="shared" si="35"/>
        <v>52000</v>
      </c>
      <c r="G276" s="21">
        <f t="shared" si="36"/>
        <v>52500</v>
      </c>
      <c r="H276" s="22">
        <v>52500</v>
      </c>
      <c r="I276" s="23">
        <f t="shared" si="37"/>
        <v>0</v>
      </c>
      <c r="J276" s="28" t="str">
        <f t="shared" si="34"/>
        <v>52 500 Kč</v>
      </c>
      <c r="K276" s="25" t="s">
        <v>16</v>
      </c>
      <c r="L276" s="18"/>
      <c r="M276" s="18" t="s">
        <v>17</v>
      </c>
      <c r="N276" s="26" t="s">
        <v>595</v>
      </c>
    </row>
    <row r="277" spans="1:14">
      <c r="A277" s="29">
        <v>1121</v>
      </c>
      <c r="B277" s="30" t="s">
        <v>596</v>
      </c>
      <c r="C277" s="31" t="s">
        <v>574</v>
      </c>
      <c r="D277" s="19">
        <v>125</v>
      </c>
      <c r="E277" s="20">
        <v>500</v>
      </c>
      <c r="F277" s="20">
        <f t="shared" si="35"/>
        <v>12500</v>
      </c>
      <c r="G277" s="21">
        <f t="shared" si="36"/>
        <v>13000</v>
      </c>
      <c r="H277" s="22">
        <v>13000</v>
      </c>
      <c r="I277" s="23">
        <f t="shared" si="37"/>
        <v>0</v>
      </c>
      <c r="J277" s="28" t="str">
        <f t="shared" si="34"/>
        <v>13 000 Kč</v>
      </c>
      <c r="K277" s="25" t="s">
        <v>136</v>
      </c>
      <c r="L277" s="18"/>
      <c r="M277" s="18" t="s">
        <v>17</v>
      </c>
      <c r="N277" s="26" t="s">
        <v>597</v>
      </c>
    </row>
    <row r="278" spans="1:14">
      <c r="A278" s="29">
        <v>1122</v>
      </c>
      <c r="B278" s="30" t="s">
        <v>598</v>
      </c>
      <c r="C278" s="31" t="s">
        <v>574</v>
      </c>
      <c r="D278" s="19">
        <v>395</v>
      </c>
      <c r="E278" s="20">
        <v>500</v>
      </c>
      <c r="F278" s="20">
        <f t="shared" si="35"/>
        <v>39500</v>
      </c>
      <c r="G278" s="21">
        <f t="shared" si="36"/>
        <v>40000</v>
      </c>
      <c r="H278" s="22">
        <v>40000</v>
      </c>
      <c r="I278" s="23">
        <f t="shared" si="37"/>
        <v>0</v>
      </c>
      <c r="J278" s="28" t="str">
        <f t="shared" si="34"/>
        <v>40 000 Kč</v>
      </c>
      <c r="K278" s="25" t="s">
        <v>404</v>
      </c>
      <c r="L278" s="18"/>
      <c r="M278" s="18" t="s">
        <v>17</v>
      </c>
      <c r="N278" s="26" t="s">
        <v>599</v>
      </c>
    </row>
    <row r="279" spans="1:14">
      <c r="A279" s="29">
        <v>1123</v>
      </c>
      <c r="B279" s="30" t="s">
        <v>600</v>
      </c>
      <c r="C279" s="31" t="s">
        <v>574</v>
      </c>
      <c r="D279" s="19">
        <v>28</v>
      </c>
      <c r="E279" s="20">
        <v>500</v>
      </c>
      <c r="F279" s="20">
        <f t="shared" si="35"/>
        <v>2800</v>
      </c>
      <c r="G279" s="21">
        <f t="shared" si="36"/>
        <v>3300</v>
      </c>
      <c r="H279" s="22">
        <v>3300</v>
      </c>
      <c r="I279" s="23">
        <f t="shared" si="37"/>
        <v>0</v>
      </c>
      <c r="J279" s="28" t="str">
        <f t="shared" si="34"/>
        <v>3 300 Kč</v>
      </c>
      <c r="K279" s="25" t="s">
        <v>123</v>
      </c>
      <c r="L279" s="18"/>
      <c r="M279" s="18" t="s">
        <v>17</v>
      </c>
      <c r="N279" s="26" t="s">
        <v>601</v>
      </c>
    </row>
    <row r="280" spans="1:14">
      <c r="A280" s="29">
        <v>1124</v>
      </c>
      <c r="B280" s="30" t="s">
        <v>602</v>
      </c>
      <c r="C280" s="31" t="s">
        <v>574</v>
      </c>
      <c r="D280" s="19">
        <v>79</v>
      </c>
      <c r="E280" s="20">
        <v>500</v>
      </c>
      <c r="F280" s="20">
        <f t="shared" si="35"/>
        <v>7900</v>
      </c>
      <c r="G280" s="21">
        <f t="shared" si="36"/>
        <v>8400</v>
      </c>
      <c r="H280" s="22">
        <v>8400</v>
      </c>
      <c r="I280" s="23">
        <f t="shared" si="37"/>
        <v>0</v>
      </c>
      <c r="J280" s="28" t="str">
        <f t="shared" si="34"/>
        <v>8 400 Kč</v>
      </c>
      <c r="K280" s="25" t="s">
        <v>36</v>
      </c>
      <c r="L280" s="18"/>
      <c r="M280" s="18" t="s">
        <v>17</v>
      </c>
      <c r="N280" s="26" t="s">
        <v>603</v>
      </c>
    </row>
    <row r="281" spans="1:14">
      <c r="A281" s="35">
        <v>1125</v>
      </c>
      <c r="B281" s="30" t="s">
        <v>604</v>
      </c>
      <c r="C281" s="31" t="s">
        <v>574</v>
      </c>
      <c r="D281" s="19">
        <v>74</v>
      </c>
      <c r="E281" s="20">
        <v>500</v>
      </c>
      <c r="F281" s="20">
        <f t="shared" si="35"/>
        <v>7400</v>
      </c>
      <c r="G281" s="21">
        <f t="shared" si="36"/>
        <v>7900</v>
      </c>
      <c r="H281" s="22">
        <v>7900</v>
      </c>
      <c r="I281" s="23">
        <f t="shared" si="37"/>
        <v>0</v>
      </c>
      <c r="J281" s="28" t="str">
        <f t="shared" si="34"/>
        <v>7 900 Kč</v>
      </c>
      <c r="K281" s="25" t="s">
        <v>195</v>
      </c>
      <c r="L281" s="18"/>
      <c r="M281" s="18" t="s">
        <v>17</v>
      </c>
      <c r="N281" s="26" t="s">
        <v>605</v>
      </c>
    </row>
    <row r="282" spans="1:14">
      <c r="A282" s="35">
        <v>1129</v>
      </c>
      <c r="B282" s="30" t="s">
        <v>606</v>
      </c>
      <c r="C282" s="31" t="s">
        <v>574</v>
      </c>
      <c r="D282" s="19">
        <v>36</v>
      </c>
      <c r="E282" s="20">
        <v>500</v>
      </c>
      <c r="F282" s="20">
        <f t="shared" si="35"/>
        <v>3600</v>
      </c>
      <c r="G282" s="21">
        <f t="shared" si="36"/>
        <v>4100</v>
      </c>
      <c r="H282" s="22">
        <v>4100</v>
      </c>
      <c r="I282" s="23">
        <f t="shared" si="37"/>
        <v>0</v>
      </c>
      <c r="J282" s="28" t="str">
        <f t="shared" si="34"/>
        <v>4 100 Kč</v>
      </c>
      <c r="K282" s="25" t="s">
        <v>136</v>
      </c>
      <c r="L282" s="18"/>
      <c r="M282" s="18" t="s">
        <v>17</v>
      </c>
      <c r="N282" s="26" t="s">
        <v>607</v>
      </c>
    </row>
    <row r="283" spans="1:14">
      <c r="A283" s="35">
        <v>1132</v>
      </c>
      <c r="B283" s="30" t="s">
        <v>608</v>
      </c>
      <c r="C283" s="31" t="s">
        <v>574</v>
      </c>
      <c r="D283" s="19">
        <v>58</v>
      </c>
      <c r="E283" s="20">
        <v>500</v>
      </c>
      <c r="F283" s="20">
        <f t="shared" si="35"/>
        <v>5800</v>
      </c>
      <c r="G283" s="21">
        <f t="shared" si="36"/>
        <v>6300</v>
      </c>
      <c r="H283" s="22">
        <v>6300</v>
      </c>
      <c r="I283" s="23">
        <f t="shared" si="37"/>
        <v>0</v>
      </c>
      <c r="J283" s="28" t="str">
        <f t="shared" si="34"/>
        <v>6 300 Kč</v>
      </c>
      <c r="K283" s="25" t="s">
        <v>170</v>
      </c>
      <c r="L283" s="18"/>
      <c r="M283" s="18" t="s">
        <v>17</v>
      </c>
      <c r="N283" s="26" t="s">
        <v>609</v>
      </c>
    </row>
    <row r="284" spans="1:14">
      <c r="A284" s="35">
        <v>1133</v>
      </c>
      <c r="B284" s="30" t="s">
        <v>610</v>
      </c>
      <c r="C284" s="31" t="s">
        <v>574</v>
      </c>
      <c r="D284" s="19">
        <v>15</v>
      </c>
      <c r="E284" s="20">
        <v>500</v>
      </c>
      <c r="F284" s="20">
        <f t="shared" si="35"/>
        <v>1500</v>
      </c>
      <c r="G284" s="21">
        <f t="shared" si="36"/>
        <v>2000</v>
      </c>
      <c r="H284" s="22">
        <v>2000</v>
      </c>
      <c r="I284" s="23">
        <f t="shared" si="37"/>
        <v>0</v>
      </c>
      <c r="J284" s="28" t="str">
        <f t="shared" si="34"/>
        <v>2 000 Kč</v>
      </c>
      <c r="K284" s="25" t="s">
        <v>123</v>
      </c>
      <c r="L284" s="18"/>
      <c r="M284" s="18" t="s">
        <v>17</v>
      </c>
      <c r="N284" s="26" t="s">
        <v>611</v>
      </c>
    </row>
    <row r="285" spans="1:14">
      <c r="A285" s="29">
        <v>1135</v>
      </c>
      <c r="B285" s="30" t="s">
        <v>612</v>
      </c>
      <c r="C285" s="31" t="s">
        <v>574</v>
      </c>
      <c r="D285" s="19">
        <v>67</v>
      </c>
      <c r="E285" s="20">
        <v>500</v>
      </c>
      <c r="F285" s="20">
        <f t="shared" si="35"/>
        <v>6700</v>
      </c>
      <c r="G285" s="21">
        <f t="shared" si="36"/>
        <v>7200</v>
      </c>
      <c r="H285" s="22">
        <v>7200</v>
      </c>
      <c r="I285" s="23">
        <f t="shared" si="37"/>
        <v>0</v>
      </c>
      <c r="J285" s="28" t="str">
        <f t="shared" si="34"/>
        <v>7 200 Kč</v>
      </c>
      <c r="K285" s="25" t="s">
        <v>460</v>
      </c>
      <c r="L285" s="18"/>
      <c r="M285" s="18" t="s">
        <v>17</v>
      </c>
      <c r="N285" s="26" t="s">
        <v>613</v>
      </c>
    </row>
    <row r="286" spans="1:14">
      <c r="A286" s="29">
        <v>1138</v>
      </c>
      <c r="B286" s="30" t="s">
        <v>614</v>
      </c>
      <c r="C286" s="31" t="s">
        <v>574</v>
      </c>
      <c r="D286" s="19">
        <v>261</v>
      </c>
      <c r="E286" s="20">
        <v>500</v>
      </c>
      <c r="F286" s="20">
        <f t="shared" si="35"/>
        <v>26100</v>
      </c>
      <c r="G286" s="21">
        <f t="shared" si="36"/>
        <v>26600</v>
      </c>
      <c r="H286" s="22">
        <v>26600</v>
      </c>
      <c r="I286" s="23">
        <f t="shared" si="37"/>
        <v>0</v>
      </c>
      <c r="J286" s="28" t="str">
        <f t="shared" si="34"/>
        <v>26 600 Kč</v>
      </c>
      <c r="K286" s="25" t="s">
        <v>167</v>
      </c>
      <c r="L286" s="18"/>
      <c r="M286" s="18" t="s">
        <v>17</v>
      </c>
      <c r="N286" s="26" t="s">
        <v>615</v>
      </c>
    </row>
    <row r="287" spans="1:14">
      <c r="A287" s="29">
        <v>1141</v>
      </c>
      <c r="B287" s="30" t="s">
        <v>616</v>
      </c>
      <c r="C287" s="31" t="s">
        <v>574</v>
      </c>
      <c r="D287" s="19">
        <v>584</v>
      </c>
      <c r="E287" s="20">
        <v>500</v>
      </c>
      <c r="F287" s="20">
        <f t="shared" si="35"/>
        <v>58400</v>
      </c>
      <c r="G287" s="21">
        <f t="shared" si="36"/>
        <v>58900</v>
      </c>
      <c r="H287" s="22">
        <v>58900</v>
      </c>
      <c r="I287" s="23">
        <f t="shared" si="37"/>
        <v>0</v>
      </c>
      <c r="J287" s="28" t="str">
        <f t="shared" si="34"/>
        <v>58 900 Kč</v>
      </c>
      <c r="K287" s="25" t="s">
        <v>379</v>
      </c>
      <c r="L287" s="18"/>
      <c r="M287" s="18" t="s">
        <v>17</v>
      </c>
      <c r="N287" s="26" t="s">
        <v>617</v>
      </c>
    </row>
    <row r="288" spans="1:14">
      <c r="A288" s="29">
        <v>1144</v>
      </c>
      <c r="B288" s="30" t="s">
        <v>618</v>
      </c>
      <c r="C288" s="31" t="s">
        <v>574</v>
      </c>
      <c r="D288" s="19">
        <v>191</v>
      </c>
      <c r="E288" s="20">
        <v>500</v>
      </c>
      <c r="F288" s="20">
        <f t="shared" si="35"/>
        <v>19100</v>
      </c>
      <c r="G288" s="21">
        <f t="shared" si="36"/>
        <v>19600</v>
      </c>
      <c r="H288" s="22">
        <v>19600</v>
      </c>
      <c r="I288" s="23">
        <f t="shared" si="37"/>
        <v>0</v>
      </c>
      <c r="J288" s="28" t="str">
        <f t="shared" si="34"/>
        <v>19 600 Kč</v>
      </c>
      <c r="K288" s="25" t="s">
        <v>167</v>
      </c>
      <c r="L288" s="18"/>
      <c r="M288" s="18" t="s">
        <v>17</v>
      </c>
      <c r="N288" s="26" t="s">
        <v>619</v>
      </c>
    </row>
    <row r="289" spans="1:14">
      <c r="A289" s="29">
        <v>1146</v>
      </c>
      <c r="B289" s="30" t="s">
        <v>620</v>
      </c>
      <c r="C289" s="31" t="s">
        <v>574</v>
      </c>
      <c r="D289" s="19">
        <v>5</v>
      </c>
      <c r="E289" s="20">
        <v>500</v>
      </c>
      <c r="F289" s="20">
        <f t="shared" si="35"/>
        <v>500</v>
      </c>
      <c r="G289" s="21">
        <f t="shared" si="36"/>
        <v>1000</v>
      </c>
      <c r="H289" s="22">
        <v>1000</v>
      </c>
      <c r="I289" s="23">
        <f t="shared" si="37"/>
        <v>0</v>
      </c>
      <c r="J289" s="28" t="str">
        <f t="shared" si="34"/>
        <v>1 000 Kč</v>
      </c>
      <c r="K289" s="25" t="s">
        <v>170</v>
      </c>
      <c r="L289" s="18"/>
      <c r="M289" s="18" t="s">
        <v>17</v>
      </c>
      <c r="N289" s="26" t="s">
        <v>621</v>
      </c>
    </row>
    <row r="290" spans="1:14">
      <c r="A290" s="29">
        <v>1149</v>
      </c>
      <c r="B290" s="30" t="s">
        <v>622</v>
      </c>
      <c r="C290" s="31" t="s">
        <v>574</v>
      </c>
      <c r="D290" s="19">
        <v>184</v>
      </c>
      <c r="E290" s="20">
        <v>500</v>
      </c>
      <c r="F290" s="20">
        <f t="shared" si="35"/>
        <v>18400</v>
      </c>
      <c r="G290" s="21">
        <f t="shared" si="36"/>
        <v>18900</v>
      </c>
      <c r="H290" s="22">
        <v>18900</v>
      </c>
      <c r="I290" s="23">
        <f t="shared" si="37"/>
        <v>0</v>
      </c>
      <c r="J290" s="28" t="str">
        <f t="shared" si="34"/>
        <v>18 900 Kč</v>
      </c>
      <c r="K290" s="25" t="s">
        <v>50</v>
      </c>
      <c r="L290" s="18"/>
      <c r="M290" s="18" t="s">
        <v>17</v>
      </c>
      <c r="N290" s="26" t="s">
        <v>623</v>
      </c>
    </row>
    <row r="291" spans="1:14">
      <c r="A291" s="29">
        <v>1150</v>
      </c>
      <c r="B291" s="30" t="s">
        <v>624</v>
      </c>
      <c r="C291" s="31" t="s">
        <v>574</v>
      </c>
      <c r="D291" s="19">
        <v>51</v>
      </c>
      <c r="E291" s="20">
        <v>500</v>
      </c>
      <c r="F291" s="20">
        <f t="shared" si="35"/>
        <v>5100</v>
      </c>
      <c r="G291" s="21">
        <f t="shared" si="36"/>
        <v>5600</v>
      </c>
      <c r="H291" s="22">
        <v>5600</v>
      </c>
      <c r="I291" s="23">
        <f t="shared" si="37"/>
        <v>0</v>
      </c>
      <c r="J291" s="28" t="str">
        <f t="shared" si="34"/>
        <v>5 600 Kč</v>
      </c>
      <c r="K291" s="25" t="s">
        <v>83</v>
      </c>
      <c r="L291" s="18"/>
      <c r="M291" s="18" t="s">
        <v>17</v>
      </c>
      <c r="N291" s="26" t="s">
        <v>625</v>
      </c>
    </row>
    <row r="292" spans="1:14">
      <c r="A292" s="29">
        <v>1151</v>
      </c>
      <c r="B292" s="30" t="s">
        <v>626</v>
      </c>
      <c r="C292" s="31" t="s">
        <v>574</v>
      </c>
      <c r="D292" s="19">
        <v>47</v>
      </c>
      <c r="E292" s="20">
        <v>500</v>
      </c>
      <c r="F292" s="20">
        <f t="shared" si="35"/>
        <v>4700</v>
      </c>
      <c r="G292" s="21">
        <f t="shared" si="36"/>
        <v>5200</v>
      </c>
      <c r="H292" s="22">
        <v>5200</v>
      </c>
      <c r="I292" s="23">
        <f t="shared" si="37"/>
        <v>0</v>
      </c>
      <c r="J292" s="28" t="str">
        <f t="shared" si="34"/>
        <v>5 200 Kč</v>
      </c>
      <c r="K292" s="25" t="s">
        <v>63</v>
      </c>
      <c r="L292" s="18"/>
      <c r="M292" s="18" t="s">
        <v>17</v>
      </c>
      <c r="N292" s="26" t="s">
        <v>627</v>
      </c>
    </row>
    <row r="293" spans="1:14">
      <c r="A293" s="29">
        <v>1529</v>
      </c>
      <c r="B293" s="30" t="s">
        <v>628</v>
      </c>
      <c r="C293" s="31" t="s">
        <v>574</v>
      </c>
      <c r="D293" s="19">
        <v>26</v>
      </c>
      <c r="E293" s="20">
        <v>500</v>
      </c>
      <c r="F293" s="20">
        <f t="shared" si="35"/>
        <v>2600</v>
      </c>
      <c r="G293" s="21">
        <f t="shared" si="36"/>
        <v>3100</v>
      </c>
      <c r="H293" s="22">
        <v>3100</v>
      </c>
      <c r="I293" s="23">
        <f t="shared" si="37"/>
        <v>0</v>
      </c>
      <c r="J293" s="28" t="str">
        <f t="shared" si="34"/>
        <v>3 100 Kč</v>
      </c>
      <c r="K293" s="25" t="s">
        <v>88</v>
      </c>
      <c r="L293" s="18"/>
      <c r="M293" s="18" t="s">
        <v>17</v>
      </c>
      <c r="N293" s="26" t="s">
        <v>629</v>
      </c>
    </row>
    <row r="294" spans="1:14">
      <c r="A294" s="29">
        <v>1541</v>
      </c>
      <c r="B294" s="30" t="s">
        <v>630</v>
      </c>
      <c r="C294" s="31" t="s">
        <v>574</v>
      </c>
      <c r="D294" s="19">
        <v>87</v>
      </c>
      <c r="E294" s="20">
        <v>500</v>
      </c>
      <c r="F294" s="20">
        <f t="shared" si="35"/>
        <v>8700</v>
      </c>
      <c r="G294" s="21">
        <f t="shared" si="36"/>
        <v>9200</v>
      </c>
      <c r="H294" s="22">
        <v>9200</v>
      </c>
      <c r="I294" s="23">
        <f t="shared" si="37"/>
        <v>0</v>
      </c>
      <c r="J294" s="28" t="str">
        <f t="shared" si="34"/>
        <v>9 200 Kč</v>
      </c>
      <c r="K294" s="25" t="s">
        <v>376</v>
      </c>
      <c r="L294" s="18"/>
      <c r="M294" s="18" t="s">
        <v>17</v>
      </c>
      <c r="N294" s="26" t="s">
        <v>631</v>
      </c>
    </row>
    <row r="295" spans="1:14">
      <c r="A295" s="29">
        <v>1546</v>
      </c>
      <c r="B295" s="30" t="s">
        <v>632</v>
      </c>
      <c r="C295" s="31" t="s">
        <v>574</v>
      </c>
      <c r="D295" s="19">
        <v>52</v>
      </c>
      <c r="E295" s="20">
        <v>500</v>
      </c>
      <c r="F295" s="20">
        <f t="shared" si="35"/>
        <v>5200</v>
      </c>
      <c r="G295" s="21">
        <f t="shared" si="36"/>
        <v>5700</v>
      </c>
      <c r="H295" s="22">
        <v>5700</v>
      </c>
      <c r="I295" s="23">
        <f t="shared" si="37"/>
        <v>0</v>
      </c>
      <c r="J295" s="28" t="str">
        <f t="shared" si="34"/>
        <v>5 700 Kč</v>
      </c>
      <c r="K295" s="25" t="s">
        <v>182</v>
      </c>
      <c r="L295" s="18"/>
      <c r="M295" s="18" t="s">
        <v>147</v>
      </c>
      <c r="N295" s="26" t="s">
        <v>633</v>
      </c>
    </row>
    <row r="296" spans="1:14">
      <c r="A296" s="29">
        <v>1579</v>
      </c>
      <c r="B296" s="30" t="s">
        <v>634</v>
      </c>
      <c r="C296" s="31" t="s">
        <v>574</v>
      </c>
      <c r="D296" s="19">
        <v>5</v>
      </c>
      <c r="E296" s="20">
        <v>500</v>
      </c>
      <c r="F296" s="20">
        <f t="shared" si="35"/>
        <v>500</v>
      </c>
      <c r="G296" s="21">
        <f t="shared" si="36"/>
        <v>1000</v>
      </c>
      <c r="H296" s="22"/>
      <c r="I296" s="23">
        <f t="shared" si="37"/>
        <v>1000</v>
      </c>
      <c r="J296" s="28" t="str">
        <f t="shared" si="34"/>
        <v xml:space="preserve"> Kč</v>
      </c>
      <c r="K296" s="25"/>
      <c r="L296" s="18"/>
      <c r="M296" s="18"/>
      <c r="N296" s="26" t="s">
        <v>635</v>
      </c>
    </row>
    <row r="297" spans="1:14">
      <c r="A297" s="29">
        <v>1600</v>
      </c>
      <c r="B297" s="30" t="s">
        <v>636</v>
      </c>
      <c r="C297" s="31" t="s">
        <v>574</v>
      </c>
      <c r="D297" s="19">
        <v>99</v>
      </c>
      <c r="E297" s="20">
        <v>500</v>
      </c>
      <c r="F297" s="20">
        <f t="shared" si="35"/>
        <v>9900</v>
      </c>
      <c r="G297" s="21">
        <f t="shared" si="36"/>
        <v>10400</v>
      </c>
      <c r="H297" s="22">
        <v>10400</v>
      </c>
      <c r="I297" s="23">
        <f t="shared" si="37"/>
        <v>0</v>
      </c>
      <c r="J297" s="28" t="str">
        <f t="shared" si="34"/>
        <v>10 400 Kč</v>
      </c>
      <c r="K297" s="25" t="s">
        <v>161</v>
      </c>
      <c r="L297" s="18"/>
      <c r="M297" s="18" t="s">
        <v>17</v>
      </c>
      <c r="N297" s="26" t="s">
        <v>637</v>
      </c>
    </row>
    <row r="298" spans="1:14">
      <c r="A298" s="29">
        <v>1605</v>
      </c>
      <c r="B298" s="30" t="s">
        <v>638</v>
      </c>
      <c r="C298" s="31" t="s">
        <v>574</v>
      </c>
      <c r="D298" s="19">
        <v>39</v>
      </c>
      <c r="E298" s="20">
        <v>500</v>
      </c>
      <c r="F298" s="20">
        <f t="shared" si="35"/>
        <v>3900</v>
      </c>
      <c r="G298" s="21">
        <f t="shared" si="36"/>
        <v>4400</v>
      </c>
      <c r="H298" s="22">
        <v>4400</v>
      </c>
      <c r="I298" s="23">
        <f t="shared" si="37"/>
        <v>0</v>
      </c>
      <c r="J298" s="28" t="str">
        <f t="shared" si="34"/>
        <v>4 400 Kč</v>
      </c>
      <c r="K298" s="25" t="s">
        <v>66</v>
      </c>
      <c r="L298" s="18"/>
      <c r="M298" s="18" t="s">
        <v>17</v>
      </c>
      <c r="N298" s="26" t="s">
        <v>639</v>
      </c>
    </row>
    <row r="299" spans="1:14">
      <c r="A299" s="29">
        <v>1608</v>
      </c>
      <c r="B299" s="30" t="s">
        <v>640</v>
      </c>
      <c r="C299" s="31" t="s">
        <v>574</v>
      </c>
      <c r="D299" s="19">
        <v>232</v>
      </c>
      <c r="E299" s="20">
        <v>500</v>
      </c>
      <c r="F299" s="20">
        <f t="shared" si="35"/>
        <v>23200</v>
      </c>
      <c r="G299" s="21">
        <f t="shared" si="36"/>
        <v>23700</v>
      </c>
      <c r="H299" s="22">
        <v>23700</v>
      </c>
      <c r="I299" s="23">
        <f t="shared" si="37"/>
        <v>0</v>
      </c>
      <c r="J299" s="28" t="str">
        <f t="shared" si="34"/>
        <v>23 700 Kč</v>
      </c>
      <c r="K299" s="25" t="s">
        <v>340</v>
      </c>
      <c r="L299" s="18"/>
      <c r="M299" s="18" t="s">
        <v>17</v>
      </c>
      <c r="N299" s="26" t="s">
        <v>641</v>
      </c>
    </row>
    <row r="300" spans="1:14">
      <c r="A300" s="29">
        <v>1611</v>
      </c>
      <c r="B300" s="30" t="s">
        <v>642</v>
      </c>
      <c r="C300" s="31" t="s">
        <v>574</v>
      </c>
      <c r="D300" s="19">
        <v>31</v>
      </c>
      <c r="E300" s="20">
        <v>500</v>
      </c>
      <c r="F300" s="20">
        <f t="shared" si="35"/>
        <v>3100</v>
      </c>
      <c r="G300" s="21">
        <f t="shared" si="36"/>
        <v>3600</v>
      </c>
      <c r="H300" s="22">
        <v>3600</v>
      </c>
      <c r="I300" s="23">
        <f t="shared" si="37"/>
        <v>0</v>
      </c>
      <c r="J300" s="28" t="str">
        <f t="shared" si="34"/>
        <v>3 600 Kč</v>
      </c>
      <c r="K300" s="25" t="s">
        <v>83</v>
      </c>
      <c r="L300" s="18"/>
      <c r="M300" s="18" t="s">
        <v>17</v>
      </c>
      <c r="N300" s="26" t="s">
        <v>643</v>
      </c>
    </row>
    <row r="301" spans="1:14">
      <c r="A301" s="29">
        <v>1633</v>
      </c>
      <c r="B301" s="30" t="s">
        <v>644</v>
      </c>
      <c r="C301" s="31" t="s">
        <v>574</v>
      </c>
      <c r="D301" s="19">
        <v>19</v>
      </c>
      <c r="E301" s="20">
        <v>500</v>
      </c>
      <c r="F301" s="20">
        <f t="shared" si="35"/>
        <v>1900</v>
      </c>
      <c r="G301" s="21">
        <f t="shared" si="36"/>
        <v>2400</v>
      </c>
      <c r="H301" s="22">
        <v>2400</v>
      </c>
      <c r="I301" s="23">
        <f t="shared" si="37"/>
        <v>0</v>
      </c>
      <c r="J301" s="28" t="str">
        <f t="shared" si="34"/>
        <v>2 400 Kč</v>
      </c>
      <c r="K301" s="25" t="s">
        <v>167</v>
      </c>
      <c r="L301" s="18"/>
      <c r="M301" s="18" t="s">
        <v>17</v>
      </c>
      <c r="N301" s="26" t="s">
        <v>645</v>
      </c>
    </row>
    <row r="302" spans="1:14">
      <c r="A302" s="29">
        <v>1636</v>
      </c>
      <c r="B302" s="30" t="s">
        <v>646</v>
      </c>
      <c r="C302" s="31" t="s">
        <v>574</v>
      </c>
      <c r="D302" s="19">
        <v>124</v>
      </c>
      <c r="E302" s="20">
        <v>500</v>
      </c>
      <c r="F302" s="20">
        <f t="shared" si="35"/>
        <v>12400</v>
      </c>
      <c r="G302" s="21">
        <f t="shared" si="36"/>
        <v>12900</v>
      </c>
      <c r="H302" s="22">
        <v>12900</v>
      </c>
      <c r="I302" s="23">
        <f t="shared" si="37"/>
        <v>0</v>
      </c>
      <c r="J302" s="28" t="str">
        <f t="shared" si="34"/>
        <v>12 900 Kč</v>
      </c>
      <c r="K302" s="25" t="s">
        <v>80</v>
      </c>
      <c r="L302" s="18"/>
      <c r="M302" s="18" t="s">
        <v>17</v>
      </c>
      <c r="N302" s="26" t="s">
        <v>647</v>
      </c>
    </row>
    <row r="303" spans="1:14">
      <c r="A303" s="29">
        <v>1640</v>
      </c>
      <c r="B303" s="30" t="s">
        <v>648</v>
      </c>
      <c r="C303" s="31" t="s">
        <v>574</v>
      </c>
      <c r="D303" s="19">
        <v>122</v>
      </c>
      <c r="E303" s="20">
        <v>500</v>
      </c>
      <c r="F303" s="20">
        <f t="shared" si="35"/>
        <v>12200</v>
      </c>
      <c r="G303" s="21">
        <f t="shared" si="36"/>
        <v>12700</v>
      </c>
      <c r="H303" s="22">
        <v>12700</v>
      </c>
      <c r="I303" s="23">
        <f t="shared" si="37"/>
        <v>0</v>
      </c>
      <c r="J303" s="28" t="str">
        <f t="shared" si="34"/>
        <v>12 700 Kč</v>
      </c>
      <c r="K303" s="25" t="s">
        <v>270</v>
      </c>
      <c r="L303" s="18"/>
      <c r="M303" s="18" t="s">
        <v>17</v>
      </c>
      <c r="N303" s="26" t="s">
        <v>649</v>
      </c>
    </row>
    <row r="304" spans="1:14">
      <c r="A304" s="29">
        <v>1641</v>
      </c>
      <c r="B304" s="33" t="s">
        <v>650</v>
      </c>
      <c r="C304" s="31" t="s">
        <v>574</v>
      </c>
      <c r="D304" s="19">
        <v>0</v>
      </c>
      <c r="E304" s="20">
        <v>500</v>
      </c>
      <c r="F304" s="20">
        <f t="shared" si="35"/>
        <v>0</v>
      </c>
      <c r="G304" s="21">
        <f t="shared" si="36"/>
        <v>500</v>
      </c>
      <c r="H304" s="22"/>
      <c r="I304" s="23">
        <f t="shared" si="37"/>
        <v>500</v>
      </c>
      <c r="J304" s="28" t="str">
        <f t="shared" si="34"/>
        <v xml:space="preserve"> Kč</v>
      </c>
      <c r="K304" s="25"/>
      <c r="L304" s="18"/>
      <c r="M304" s="18"/>
      <c r="N304" s="26" t="s">
        <v>651</v>
      </c>
    </row>
    <row r="305" spans="1:14">
      <c r="A305" s="29">
        <v>1653</v>
      </c>
      <c r="B305" s="30" t="s">
        <v>652</v>
      </c>
      <c r="C305" s="31" t="s">
        <v>574</v>
      </c>
      <c r="D305" s="19">
        <v>132</v>
      </c>
      <c r="E305" s="20">
        <v>500</v>
      </c>
      <c r="F305" s="20">
        <f t="shared" si="35"/>
        <v>13200</v>
      </c>
      <c r="G305" s="21">
        <f t="shared" si="36"/>
        <v>13700</v>
      </c>
      <c r="H305" s="22">
        <v>13700</v>
      </c>
      <c r="I305" s="23">
        <f t="shared" si="37"/>
        <v>0</v>
      </c>
      <c r="J305" s="28" t="str">
        <f t="shared" si="34"/>
        <v>13 700 Kč</v>
      </c>
      <c r="K305" s="25" t="s">
        <v>444</v>
      </c>
      <c r="L305" s="18"/>
      <c r="M305" s="18" t="s">
        <v>17</v>
      </c>
      <c r="N305" s="26" t="s">
        <v>653</v>
      </c>
    </row>
    <row r="306" spans="1:14" s="27" customFormat="1" ht="15.75" thickBot="1">
      <c r="A306" s="62"/>
      <c r="B306" s="63"/>
      <c r="C306" s="59"/>
      <c r="D306" s="64"/>
      <c r="E306" s="65"/>
      <c r="F306" s="65"/>
      <c r="G306" s="66"/>
      <c r="H306" s="67"/>
      <c r="I306" s="68"/>
      <c r="J306" s="28" t="str">
        <f t="shared" si="34"/>
        <v xml:space="preserve"> Kč</v>
      </c>
      <c r="K306" s="69"/>
      <c r="L306" s="59"/>
      <c r="M306" s="59"/>
      <c r="N306" s="70"/>
    </row>
    <row r="307" spans="1:14" s="27" customFormat="1">
      <c r="A307" s="29"/>
      <c r="B307" s="30"/>
      <c r="C307" s="31"/>
      <c r="D307" s="19"/>
      <c r="E307" s="20"/>
      <c r="F307" s="20"/>
      <c r="G307" s="21"/>
      <c r="H307" s="22"/>
      <c r="I307" s="23"/>
      <c r="J307" s="28" t="str">
        <f t="shared" si="34"/>
        <v xml:space="preserve"> Kč</v>
      </c>
      <c r="K307" s="25"/>
      <c r="L307" s="18"/>
      <c r="M307" s="18"/>
      <c r="N307" s="26"/>
    </row>
    <row r="308" spans="1:14">
      <c r="A308" s="29">
        <v>1203</v>
      </c>
      <c r="B308" s="30" t="s">
        <v>654</v>
      </c>
      <c r="C308" s="31" t="s">
        <v>655</v>
      </c>
      <c r="D308" s="19">
        <v>188</v>
      </c>
      <c r="E308" s="20">
        <v>500</v>
      </c>
      <c r="F308" s="20">
        <f t="shared" ref="F308:F319" si="38">D308*100</f>
        <v>18800</v>
      </c>
      <c r="G308" s="21">
        <f t="shared" ref="G308:G319" si="39">SUM(E308:F308)</f>
        <v>19300</v>
      </c>
      <c r="H308" s="22">
        <v>19300</v>
      </c>
      <c r="I308" s="23">
        <f t="shared" ref="I308:I319" si="40">G308-H308</f>
        <v>0</v>
      </c>
      <c r="J308" s="28" t="str">
        <f t="shared" si="34"/>
        <v>19 300 Kč</v>
      </c>
      <c r="K308" s="25" t="s">
        <v>27</v>
      </c>
      <c r="L308" s="18"/>
      <c r="M308" s="18" t="s">
        <v>17</v>
      </c>
      <c r="N308" s="26" t="s">
        <v>656</v>
      </c>
    </row>
    <row r="309" spans="1:14">
      <c r="A309" s="29">
        <v>1205</v>
      </c>
      <c r="B309" s="30" t="s">
        <v>657</v>
      </c>
      <c r="C309" s="31" t="s">
        <v>655</v>
      </c>
      <c r="D309" s="19">
        <v>998</v>
      </c>
      <c r="E309" s="20">
        <v>500</v>
      </c>
      <c r="F309" s="20">
        <f t="shared" si="38"/>
        <v>99800</v>
      </c>
      <c r="G309" s="21">
        <f t="shared" si="39"/>
        <v>100300</v>
      </c>
      <c r="H309" s="22">
        <v>100300</v>
      </c>
      <c r="I309" s="23">
        <f t="shared" si="40"/>
        <v>0</v>
      </c>
      <c r="J309" s="28" t="str">
        <f t="shared" si="34"/>
        <v>100 300 Kč</v>
      </c>
      <c r="K309" s="25" t="s">
        <v>164</v>
      </c>
      <c r="L309" s="18"/>
      <c r="M309" s="18" t="s">
        <v>17</v>
      </c>
      <c r="N309" s="26" t="s">
        <v>658</v>
      </c>
    </row>
    <row r="310" spans="1:14">
      <c r="A310" s="29">
        <v>1206</v>
      </c>
      <c r="B310" s="30" t="s">
        <v>659</v>
      </c>
      <c r="C310" s="31" t="s">
        <v>655</v>
      </c>
      <c r="D310" s="19">
        <v>102</v>
      </c>
      <c r="E310" s="20">
        <v>500</v>
      </c>
      <c r="F310" s="20">
        <f t="shared" si="38"/>
        <v>10200</v>
      </c>
      <c r="G310" s="21">
        <f t="shared" si="39"/>
        <v>10700</v>
      </c>
      <c r="H310" s="22">
        <v>10700</v>
      </c>
      <c r="I310" s="23">
        <f t="shared" si="40"/>
        <v>0</v>
      </c>
      <c r="J310" s="28" t="str">
        <f t="shared" si="34"/>
        <v>10 700 Kč</v>
      </c>
      <c r="K310" s="25" t="s">
        <v>123</v>
      </c>
      <c r="L310" s="18"/>
      <c r="M310" s="18" t="s">
        <v>17</v>
      </c>
      <c r="N310" s="26" t="s">
        <v>660</v>
      </c>
    </row>
    <row r="311" spans="1:14">
      <c r="A311" s="29">
        <v>1208</v>
      </c>
      <c r="B311" s="30" t="s">
        <v>661</v>
      </c>
      <c r="C311" s="31" t="s">
        <v>655</v>
      </c>
      <c r="D311" s="19">
        <v>423</v>
      </c>
      <c r="E311" s="20">
        <v>500</v>
      </c>
      <c r="F311" s="20">
        <f t="shared" si="38"/>
        <v>42300</v>
      </c>
      <c r="G311" s="21">
        <f t="shared" si="39"/>
        <v>42800</v>
      </c>
      <c r="H311" s="22">
        <v>42800</v>
      </c>
      <c r="I311" s="23">
        <f t="shared" si="40"/>
        <v>0</v>
      </c>
      <c r="J311" s="28" t="str">
        <f t="shared" si="34"/>
        <v>42 800 Kč</v>
      </c>
      <c r="K311" s="25" t="s">
        <v>108</v>
      </c>
      <c r="L311" s="18"/>
      <c r="M311" s="18" t="s">
        <v>17</v>
      </c>
      <c r="N311" s="26" t="s">
        <v>662</v>
      </c>
    </row>
    <row r="312" spans="1:14">
      <c r="A312" s="29">
        <v>1209</v>
      </c>
      <c r="B312" s="30" t="s">
        <v>663</v>
      </c>
      <c r="C312" s="31" t="s">
        <v>655</v>
      </c>
      <c r="D312" s="19">
        <v>306</v>
      </c>
      <c r="E312" s="20">
        <v>500</v>
      </c>
      <c r="F312" s="20">
        <f t="shared" si="38"/>
        <v>30600</v>
      </c>
      <c r="G312" s="21">
        <f t="shared" si="39"/>
        <v>31100</v>
      </c>
      <c r="H312" s="22">
        <v>31100</v>
      </c>
      <c r="I312" s="23">
        <f t="shared" si="40"/>
        <v>0</v>
      </c>
      <c r="J312" s="28" t="str">
        <f t="shared" si="34"/>
        <v>31 100 Kč</v>
      </c>
      <c r="K312" s="25" t="s">
        <v>80</v>
      </c>
      <c r="L312" s="18"/>
      <c r="M312" s="18" t="s">
        <v>17</v>
      </c>
      <c r="N312" s="26" t="s">
        <v>664</v>
      </c>
    </row>
    <row r="313" spans="1:14">
      <c r="A313" s="29">
        <v>1210</v>
      </c>
      <c r="B313" s="30" t="s">
        <v>665</v>
      </c>
      <c r="C313" s="31" t="s">
        <v>655</v>
      </c>
      <c r="D313" s="19">
        <v>10</v>
      </c>
      <c r="E313" s="20">
        <v>500</v>
      </c>
      <c r="F313" s="20">
        <f t="shared" si="38"/>
        <v>1000</v>
      </c>
      <c r="G313" s="21">
        <f t="shared" si="39"/>
        <v>1500</v>
      </c>
      <c r="H313" s="22">
        <v>1700</v>
      </c>
      <c r="I313" s="23">
        <f t="shared" si="40"/>
        <v>-200</v>
      </c>
      <c r="J313" s="28" t="str">
        <f t="shared" si="34"/>
        <v>1 700 Kč</v>
      </c>
      <c r="K313" s="25" t="s">
        <v>444</v>
      </c>
      <c r="L313" s="18"/>
      <c r="M313" s="18" t="s">
        <v>17</v>
      </c>
      <c r="N313" s="26" t="s">
        <v>666</v>
      </c>
    </row>
    <row r="314" spans="1:14">
      <c r="A314" s="29">
        <v>1211</v>
      </c>
      <c r="B314" s="30" t="s">
        <v>667</v>
      </c>
      <c r="C314" s="31" t="s">
        <v>655</v>
      </c>
      <c r="D314" s="19">
        <v>571</v>
      </c>
      <c r="E314" s="20">
        <v>500</v>
      </c>
      <c r="F314" s="20">
        <f t="shared" si="38"/>
        <v>57100</v>
      </c>
      <c r="G314" s="21">
        <f t="shared" si="39"/>
        <v>57600</v>
      </c>
      <c r="H314" s="22">
        <v>57600</v>
      </c>
      <c r="I314" s="23">
        <f t="shared" si="40"/>
        <v>0</v>
      </c>
      <c r="J314" s="28" t="str">
        <f t="shared" si="34"/>
        <v>57 600 Kč</v>
      </c>
      <c r="K314" s="25" t="s">
        <v>379</v>
      </c>
      <c r="L314" s="18"/>
      <c r="M314" s="18" t="s">
        <v>17</v>
      </c>
      <c r="N314" s="26" t="s">
        <v>668</v>
      </c>
    </row>
    <row r="315" spans="1:14">
      <c r="A315" s="29">
        <v>1213</v>
      </c>
      <c r="B315" s="30" t="s">
        <v>669</v>
      </c>
      <c r="C315" s="31" t="s">
        <v>655</v>
      </c>
      <c r="D315" s="19">
        <v>399</v>
      </c>
      <c r="E315" s="20">
        <v>500</v>
      </c>
      <c r="F315" s="20">
        <f t="shared" si="38"/>
        <v>39900</v>
      </c>
      <c r="G315" s="21">
        <f t="shared" si="39"/>
        <v>40400</v>
      </c>
      <c r="H315" s="22">
        <v>40400</v>
      </c>
      <c r="I315" s="23">
        <f t="shared" si="40"/>
        <v>0</v>
      </c>
      <c r="J315" s="28" t="str">
        <f t="shared" si="34"/>
        <v>40 400 Kč</v>
      </c>
      <c r="K315" s="25" t="s">
        <v>249</v>
      </c>
      <c r="L315" s="18"/>
      <c r="M315" s="18" t="s">
        <v>17</v>
      </c>
      <c r="N315" s="26" t="s">
        <v>670</v>
      </c>
    </row>
    <row r="316" spans="1:14">
      <c r="A316" s="29">
        <v>1214</v>
      </c>
      <c r="B316" s="30" t="s">
        <v>671</v>
      </c>
      <c r="C316" s="31" t="s">
        <v>655</v>
      </c>
      <c r="D316" s="19">
        <v>73</v>
      </c>
      <c r="E316" s="20">
        <v>500</v>
      </c>
      <c r="F316" s="20">
        <f t="shared" si="38"/>
        <v>7300</v>
      </c>
      <c r="G316" s="21">
        <f t="shared" si="39"/>
        <v>7800</v>
      </c>
      <c r="H316" s="22">
        <v>7800</v>
      </c>
      <c r="I316" s="23">
        <f t="shared" si="40"/>
        <v>0</v>
      </c>
      <c r="J316" s="28" t="str">
        <f t="shared" si="34"/>
        <v>7 800 Kč</v>
      </c>
      <c r="K316" s="25" t="s">
        <v>295</v>
      </c>
      <c r="L316" s="18"/>
      <c r="M316" s="18" t="s">
        <v>17</v>
      </c>
      <c r="N316" s="26" t="s">
        <v>672</v>
      </c>
    </row>
    <row r="317" spans="1:14">
      <c r="A317" s="29">
        <v>1518</v>
      </c>
      <c r="B317" s="30" t="s">
        <v>673</v>
      </c>
      <c r="C317" s="31" t="s">
        <v>655</v>
      </c>
      <c r="D317" s="19">
        <v>40</v>
      </c>
      <c r="E317" s="20">
        <v>500</v>
      </c>
      <c r="F317" s="20">
        <f t="shared" si="38"/>
        <v>4000</v>
      </c>
      <c r="G317" s="21">
        <f t="shared" si="39"/>
        <v>4500</v>
      </c>
      <c r="H317" s="22">
        <v>4500</v>
      </c>
      <c r="I317" s="23">
        <f t="shared" si="40"/>
        <v>0</v>
      </c>
      <c r="J317" s="28" t="str">
        <f t="shared" si="34"/>
        <v>4 500 Kč</v>
      </c>
      <c r="K317" s="25" t="s">
        <v>123</v>
      </c>
      <c r="L317" s="18"/>
      <c r="M317" s="18" t="s">
        <v>17</v>
      </c>
      <c r="N317" s="26" t="s">
        <v>674</v>
      </c>
    </row>
    <row r="318" spans="1:14">
      <c r="A318" s="29">
        <v>1543</v>
      </c>
      <c r="B318" s="30" t="s">
        <v>675</v>
      </c>
      <c r="C318" s="31" t="s">
        <v>655</v>
      </c>
      <c r="D318" s="19">
        <v>336</v>
      </c>
      <c r="E318" s="20">
        <v>500</v>
      </c>
      <c r="F318" s="20">
        <f t="shared" si="38"/>
        <v>33600</v>
      </c>
      <c r="G318" s="21">
        <f t="shared" si="39"/>
        <v>34100</v>
      </c>
      <c r="H318" s="22">
        <v>34100</v>
      </c>
      <c r="I318" s="23">
        <f t="shared" si="40"/>
        <v>0</v>
      </c>
      <c r="J318" s="28" t="str">
        <f t="shared" si="34"/>
        <v>34 100 Kč</v>
      </c>
      <c r="K318" s="25" t="s">
        <v>36</v>
      </c>
      <c r="L318" s="18"/>
      <c r="M318" s="18" t="s">
        <v>17</v>
      </c>
      <c r="N318" s="26" t="s">
        <v>676</v>
      </c>
    </row>
    <row r="319" spans="1:14">
      <c r="A319" s="29">
        <v>1603</v>
      </c>
      <c r="B319" s="30" t="s">
        <v>677</v>
      </c>
      <c r="C319" s="31" t="s">
        <v>655</v>
      </c>
      <c r="D319" s="19">
        <v>79</v>
      </c>
      <c r="E319" s="20">
        <v>500</v>
      </c>
      <c r="F319" s="20">
        <f t="shared" si="38"/>
        <v>7900</v>
      </c>
      <c r="G319" s="21">
        <f t="shared" si="39"/>
        <v>8400</v>
      </c>
      <c r="H319" s="22">
        <v>8400</v>
      </c>
      <c r="I319" s="23">
        <f t="shared" si="40"/>
        <v>0</v>
      </c>
      <c r="J319" s="28" t="str">
        <f t="shared" si="34"/>
        <v>8 400 Kč</v>
      </c>
      <c r="K319" s="25" t="s">
        <v>56</v>
      </c>
      <c r="L319" s="18"/>
      <c r="M319" s="18" t="s">
        <v>17</v>
      </c>
      <c r="N319" s="26" t="s">
        <v>678</v>
      </c>
    </row>
    <row r="320" spans="1:14" ht="15.75" thickBot="1">
      <c r="A320" s="62"/>
      <c r="B320" s="63"/>
      <c r="C320" s="59"/>
      <c r="D320" s="64"/>
      <c r="E320" s="65"/>
      <c r="F320" s="65"/>
      <c r="G320" s="66"/>
      <c r="H320" s="67"/>
      <c r="I320" s="68"/>
      <c r="J320" s="28" t="str">
        <f t="shared" si="34"/>
        <v xml:space="preserve"> Kč</v>
      </c>
      <c r="K320" s="69"/>
      <c r="L320" s="59"/>
      <c r="M320" s="59"/>
      <c r="N320" s="70"/>
    </row>
    <row r="321" spans="1:16">
      <c r="A321" s="16"/>
      <c r="B321" s="17"/>
      <c r="C321" s="18"/>
      <c r="D321" s="19"/>
      <c r="E321" s="20"/>
      <c r="F321" s="20"/>
      <c r="G321" s="21"/>
      <c r="H321" s="22"/>
      <c r="I321" s="23"/>
      <c r="J321" s="28" t="str">
        <f t="shared" si="34"/>
        <v xml:space="preserve"> Kč</v>
      </c>
      <c r="K321" s="25"/>
      <c r="L321" s="18"/>
      <c r="M321" s="18"/>
      <c r="N321" s="26"/>
    </row>
    <row r="322" spans="1:16">
      <c r="A322" s="29">
        <v>1301</v>
      </c>
      <c r="B322" s="30" t="s">
        <v>679</v>
      </c>
      <c r="C322" s="31" t="s">
        <v>680</v>
      </c>
      <c r="D322" s="19">
        <v>217</v>
      </c>
      <c r="E322" s="20">
        <v>500</v>
      </c>
      <c r="F322" s="20">
        <f t="shared" ref="F322:F343" si="41">D322*100</f>
        <v>21700</v>
      </c>
      <c r="G322" s="21">
        <f t="shared" ref="G322:G343" si="42">SUM(E322:F322)</f>
        <v>22200</v>
      </c>
      <c r="H322" s="22">
        <v>22200</v>
      </c>
      <c r="I322" s="23">
        <f t="shared" ref="I322:I343" si="43">G322-H322</f>
        <v>0</v>
      </c>
      <c r="J322" s="28" t="str">
        <f t="shared" si="34"/>
        <v>22 200 Kč</v>
      </c>
      <c r="K322" s="25" t="s">
        <v>298</v>
      </c>
      <c r="L322" s="18"/>
      <c r="M322" s="18" t="s">
        <v>17</v>
      </c>
      <c r="N322" s="26" t="s">
        <v>681</v>
      </c>
    </row>
    <row r="323" spans="1:16">
      <c r="A323" s="29">
        <v>1302</v>
      </c>
      <c r="B323" s="30" t="s">
        <v>682</v>
      </c>
      <c r="C323" s="31" t="s">
        <v>680</v>
      </c>
      <c r="D323" s="19">
        <v>70</v>
      </c>
      <c r="E323" s="20">
        <v>500</v>
      </c>
      <c r="F323" s="20">
        <f t="shared" si="41"/>
        <v>7000</v>
      </c>
      <c r="G323" s="21">
        <f t="shared" si="42"/>
        <v>7500</v>
      </c>
      <c r="H323" s="22">
        <v>7500</v>
      </c>
      <c r="I323" s="23">
        <f t="shared" si="43"/>
        <v>0</v>
      </c>
      <c r="J323" s="28" t="str">
        <f t="shared" si="34"/>
        <v>7 500 Kč</v>
      </c>
      <c r="K323" s="25" t="s">
        <v>460</v>
      </c>
      <c r="L323" s="18"/>
      <c r="M323" s="18" t="s">
        <v>17</v>
      </c>
      <c r="N323" s="26" t="s">
        <v>683</v>
      </c>
    </row>
    <row r="324" spans="1:16">
      <c r="A324" s="29">
        <v>1303</v>
      </c>
      <c r="B324" s="74" t="s">
        <v>684</v>
      </c>
      <c r="C324" s="31" t="s">
        <v>680</v>
      </c>
      <c r="D324" s="19">
        <v>518</v>
      </c>
      <c r="E324" s="20">
        <v>500</v>
      </c>
      <c r="F324" s="20">
        <f t="shared" si="41"/>
        <v>51800</v>
      </c>
      <c r="G324" s="21">
        <f t="shared" si="42"/>
        <v>52300</v>
      </c>
      <c r="H324" s="22">
        <v>52300</v>
      </c>
      <c r="I324" s="23">
        <f t="shared" si="43"/>
        <v>0</v>
      </c>
      <c r="J324" s="28" t="str">
        <f t="shared" si="34"/>
        <v>52 300 Kč</v>
      </c>
      <c r="K324" s="25" t="s">
        <v>167</v>
      </c>
      <c r="L324" s="18"/>
      <c r="M324" s="18" t="s">
        <v>17</v>
      </c>
      <c r="N324" s="26" t="s">
        <v>685</v>
      </c>
    </row>
    <row r="325" spans="1:16">
      <c r="A325" s="29">
        <v>1304</v>
      </c>
      <c r="B325" s="30" t="s">
        <v>686</v>
      </c>
      <c r="C325" s="31" t="s">
        <v>680</v>
      </c>
      <c r="D325" s="19">
        <v>143</v>
      </c>
      <c r="E325" s="20">
        <v>500</v>
      </c>
      <c r="F325" s="20">
        <f t="shared" si="41"/>
        <v>14300</v>
      </c>
      <c r="G325" s="21">
        <f t="shared" si="42"/>
        <v>14800</v>
      </c>
      <c r="H325" s="22">
        <v>14800</v>
      </c>
      <c r="I325" s="23">
        <f t="shared" si="43"/>
        <v>0</v>
      </c>
      <c r="J325" s="28" t="str">
        <f t="shared" ref="J325:J363" si="44">TEXT(H325,"# ### Kč")</f>
        <v>14 800 Kč</v>
      </c>
      <c r="K325" s="25" t="s">
        <v>83</v>
      </c>
      <c r="L325" s="18"/>
      <c r="M325" s="18" t="s">
        <v>17</v>
      </c>
      <c r="N325" s="26" t="s">
        <v>687</v>
      </c>
    </row>
    <row r="326" spans="1:16">
      <c r="A326" s="29">
        <v>1306</v>
      </c>
      <c r="B326" s="30" t="s">
        <v>688</v>
      </c>
      <c r="C326" s="31" t="s">
        <v>680</v>
      </c>
      <c r="D326" s="19">
        <v>224</v>
      </c>
      <c r="E326" s="20">
        <v>500</v>
      </c>
      <c r="F326" s="20">
        <f t="shared" si="41"/>
        <v>22400</v>
      </c>
      <c r="G326" s="21">
        <f t="shared" si="42"/>
        <v>22900</v>
      </c>
      <c r="H326" s="22">
        <v>22900</v>
      </c>
      <c r="I326" s="23">
        <f t="shared" si="43"/>
        <v>0</v>
      </c>
      <c r="J326" s="28" t="str">
        <f t="shared" si="44"/>
        <v>22 900 Kč</v>
      </c>
      <c r="K326" s="25" t="s">
        <v>136</v>
      </c>
      <c r="L326" s="18"/>
      <c r="M326" s="18" t="s">
        <v>17</v>
      </c>
      <c r="N326" s="26" t="s">
        <v>689</v>
      </c>
    </row>
    <row r="327" spans="1:16">
      <c r="A327" s="29">
        <v>1307</v>
      </c>
      <c r="B327" s="30" t="s">
        <v>690</v>
      </c>
      <c r="C327" s="31" t="s">
        <v>680</v>
      </c>
      <c r="D327" s="19">
        <v>224</v>
      </c>
      <c r="E327" s="20">
        <v>500</v>
      </c>
      <c r="F327" s="20">
        <f t="shared" si="41"/>
        <v>22400</v>
      </c>
      <c r="G327" s="21">
        <f t="shared" si="42"/>
        <v>22900</v>
      </c>
      <c r="H327" s="22">
        <v>22900</v>
      </c>
      <c r="I327" s="23">
        <f t="shared" si="43"/>
        <v>0</v>
      </c>
      <c r="J327" s="28" t="str">
        <f t="shared" si="44"/>
        <v>22 900 Kč</v>
      </c>
      <c r="K327" s="25" t="s">
        <v>63</v>
      </c>
      <c r="L327" s="18"/>
      <c r="M327" s="18" t="s">
        <v>17</v>
      </c>
      <c r="N327" s="26" t="s">
        <v>691</v>
      </c>
    </row>
    <row r="328" spans="1:16">
      <c r="A328" s="29">
        <v>1308</v>
      </c>
      <c r="B328" s="30" t="s">
        <v>692</v>
      </c>
      <c r="C328" s="31" t="s">
        <v>680</v>
      </c>
      <c r="D328" s="19">
        <v>84</v>
      </c>
      <c r="E328" s="20">
        <v>500</v>
      </c>
      <c r="F328" s="20">
        <f t="shared" si="41"/>
        <v>8400</v>
      </c>
      <c r="G328" s="21">
        <f t="shared" si="42"/>
        <v>8900</v>
      </c>
      <c r="H328" s="22">
        <v>8900</v>
      </c>
      <c r="I328" s="23">
        <f t="shared" si="43"/>
        <v>0</v>
      </c>
      <c r="J328" s="28" t="str">
        <f t="shared" si="44"/>
        <v>8 900 Kč</v>
      </c>
      <c r="K328" s="25" t="s">
        <v>66</v>
      </c>
      <c r="L328" s="18"/>
      <c r="M328" s="18" t="s">
        <v>17</v>
      </c>
      <c r="N328" s="26" t="s">
        <v>693</v>
      </c>
    </row>
    <row r="329" spans="1:16">
      <c r="A329" s="29">
        <v>1312</v>
      </c>
      <c r="B329" s="30" t="s">
        <v>694</v>
      </c>
      <c r="C329" s="31" t="s">
        <v>680</v>
      </c>
      <c r="D329" s="19">
        <v>38</v>
      </c>
      <c r="E329" s="20">
        <v>500</v>
      </c>
      <c r="F329" s="20">
        <f t="shared" si="41"/>
        <v>3800</v>
      </c>
      <c r="G329" s="21">
        <f t="shared" si="42"/>
        <v>4300</v>
      </c>
      <c r="H329" s="22">
        <v>4300</v>
      </c>
      <c r="I329" s="23">
        <f t="shared" si="43"/>
        <v>0</v>
      </c>
      <c r="J329" s="28" t="str">
        <f t="shared" si="44"/>
        <v>4 300 Kč</v>
      </c>
      <c r="K329" s="25" t="s">
        <v>152</v>
      </c>
      <c r="L329" s="18"/>
      <c r="M329" s="18" t="s">
        <v>17</v>
      </c>
      <c r="N329" s="26" t="s">
        <v>695</v>
      </c>
    </row>
    <row r="330" spans="1:16">
      <c r="A330" s="29">
        <v>1315</v>
      </c>
      <c r="B330" s="30" t="s">
        <v>696</v>
      </c>
      <c r="C330" s="31" t="s">
        <v>680</v>
      </c>
      <c r="D330" s="19">
        <v>36</v>
      </c>
      <c r="E330" s="20">
        <v>500</v>
      </c>
      <c r="F330" s="20">
        <f t="shared" si="41"/>
        <v>3600</v>
      </c>
      <c r="G330" s="21">
        <f t="shared" si="42"/>
        <v>4100</v>
      </c>
      <c r="H330" s="22">
        <v>4100</v>
      </c>
      <c r="I330" s="23">
        <f t="shared" si="43"/>
        <v>0</v>
      </c>
      <c r="J330" s="28" t="str">
        <f t="shared" si="44"/>
        <v>4 100 Kč</v>
      </c>
      <c r="K330" s="25" t="s">
        <v>83</v>
      </c>
      <c r="L330" s="18"/>
      <c r="M330" s="18" t="s">
        <v>17</v>
      </c>
      <c r="N330" s="26" t="s">
        <v>697</v>
      </c>
    </row>
    <row r="331" spans="1:16">
      <c r="A331" s="29">
        <v>1316</v>
      </c>
      <c r="B331" s="30" t="s">
        <v>698</v>
      </c>
      <c r="C331" s="31" t="s">
        <v>680</v>
      </c>
      <c r="D331" s="19">
        <v>204</v>
      </c>
      <c r="E331" s="20">
        <v>500</v>
      </c>
      <c r="F331" s="20">
        <f t="shared" si="41"/>
        <v>20400</v>
      </c>
      <c r="G331" s="21">
        <f t="shared" si="42"/>
        <v>20900</v>
      </c>
      <c r="H331" s="22">
        <v>20900</v>
      </c>
      <c r="I331" s="23">
        <f t="shared" si="43"/>
        <v>0</v>
      </c>
      <c r="J331" s="28" t="str">
        <f t="shared" si="44"/>
        <v>20 900 Kč</v>
      </c>
      <c r="K331" s="25" t="s">
        <v>295</v>
      </c>
      <c r="L331" s="18"/>
      <c r="M331" s="18" t="s">
        <v>17</v>
      </c>
      <c r="N331" s="26" t="s">
        <v>699</v>
      </c>
    </row>
    <row r="332" spans="1:16">
      <c r="A332" s="29">
        <v>1317</v>
      </c>
      <c r="B332" s="30" t="s">
        <v>700</v>
      </c>
      <c r="C332" s="31" t="s">
        <v>680</v>
      </c>
      <c r="D332" s="19">
        <v>827</v>
      </c>
      <c r="E332" s="20">
        <v>500</v>
      </c>
      <c r="F332" s="20">
        <f t="shared" si="41"/>
        <v>82700</v>
      </c>
      <c r="G332" s="21">
        <f t="shared" si="42"/>
        <v>83200</v>
      </c>
      <c r="H332" s="22">
        <v>83200</v>
      </c>
      <c r="I332" s="23">
        <f t="shared" si="43"/>
        <v>0</v>
      </c>
      <c r="J332" s="28" t="str">
        <f t="shared" si="44"/>
        <v>83 200 Kč</v>
      </c>
      <c r="K332" s="25" t="s">
        <v>249</v>
      </c>
      <c r="L332" s="18"/>
      <c r="M332" s="18" t="s">
        <v>17</v>
      </c>
      <c r="N332" s="26" t="s">
        <v>701</v>
      </c>
    </row>
    <row r="333" spans="1:16">
      <c r="A333" s="29">
        <v>1322</v>
      </c>
      <c r="B333" s="30" t="s">
        <v>702</v>
      </c>
      <c r="C333" s="31" t="s">
        <v>680</v>
      </c>
      <c r="D333" s="19">
        <v>153</v>
      </c>
      <c r="E333" s="20">
        <v>500</v>
      </c>
      <c r="F333" s="20">
        <f t="shared" si="41"/>
        <v>15300</v>
      </c>
      <c r="G333" s="21">
        <f t="shared" si="42"/>
        <v>15800</v>
      </c>
      <c r="H333" s="22">
        <v>15400</v>
      </c>
      <c r="I333" s="32">
        <f t="shared" si="43"/>
        <v>400</v>
      </c>
      <c r="J333" s="28" t="str">
        <f t="shared" si="44"/>
        <v>15 400 Kč</v>
      </c>
      <c r="K333" s="25" t="s">
        <v>53</v>
      </c>
      <c r="L333" s="18" t="s">
        <v>340</v>
      </c>
      <c r="M333" s="18" t="s">
        <v>17</v>
      </c>
      <c r="N333" s="26" t="s">
        <v>703</v>
      </c>
      <c r="P333" s="71" t="s">
        <v>704</v>
      </c>
    </row>
    <row r="334" spans="1:16">
      <c r="A334" s="29">
        <v>1325</v>
      </c>
      <c r="B334" s="30" t="s">
        <v>705</v>
      </c>
      <c r="C334" s="31" t="s">
        <v>680</v>
      </c>
      <c r="D334" s="19">
        <v>1167</v>
      </c>
      <c r="E334" s="20">
        <v>500</v>
      </c>
      <c r="F334" s="20">
        <f t="shared" si="41"/>
        <v>116700</v>
      </c>
      <c r="G334" s="21">
        <f t="shared" si="42"/>
        <v>117200</v>
      </c>
      <c r="H334" s="22">
        <v>117200</v>
      </c>
      <c r="I334" s="23">
        <f t="shared" si="43"/>
        <v>0</v>
      </c>
      <c r="J334" s="28" t="str">
        <f t="shared" si="44"/>
        <v>117 200 Kč</v>
      </c>
      <c r="K334" s="25" t="s">
        <v>63</v>
      </c>
      <c r="L334" s="18"/>
      <c r="M334" s="18" t="s">
        <v>17</v>
      </c>
      <c r="N334" s="26" t="s">
        <v>706</v>
      </c>
    </row>
    <row r="335" spans="1:16">
      <c r="A335" s="29">
        <v>1326</v>
      </c>
      <c r="B335" s="30" t="s">
        <v>707</v>
      </c>
      <c r="C335" s="31" t="s">
        <v>680</v>
      </c>
      <c r="D335" s="19">
        <v>449</v>
      </c>
      <c r="E335" s="20">
        <v>500</v>
      </c>
      <c r="F335" s="20">
        <f t="shared" si="41"/>
        <v>44900</v>
      </c>
      <c r="G335" s="21">
        <f t="shared" si="42"/>
        <v>45400</v>
      </c>
      <c r="H335" s="22">
        <v>45400</v>
      </c>
      <c r="I335" s="23">
        <f t="shared" si="43"/>
        <v>0</v>
      </c>
      <c r="J335" s="28" t="str">
        <f t="shared" si="44"/>
        <v>45 400 Kč</v>
      </c>
      <c r="K335" s="25" t="s">
        <v>267</v>
      </c>
      <c r="L335" s="18"/>
      <c r="M335" s="18" t="s">
        <v>17</v>
      </c>
      <c r="N335" s="26" t="s">
        <v>708</v>
      </c>
    </row>
    <row r="336" spans="1:16">
      <c r="A336" s="29">
        <v>1331</v>
      </c>
      <c r="B336" s="30" t="s">
        <v>709</v>
      </c>
      <c r="C336" s="31" t="s">
        <v>680</v>
      </c>
      <c r="D336" s="19">
        <v>875</v>
      </c>
      <c r="E336" s="20">
        <v>500</v>
      </c>
      <c r="F336" s="20">
        <f t="shared" si="41"/>
        <v>87500</v>
      </c>
      <c r="G336" s="21">
        <f t="shared" si="42"/>
        <v>88000</v>
      </c>
      <c r="H336" s="22">
        <v>88000</v>
      </c>
      <c r="I336" s="23">
        <f t="shared" si="43"/>
        <v>0</v>
      </c>
      <c r="J336" s="28" t="str">
        <f t="shared" si="44"/>
        <v>88 000 Kč</v>
      </c>
      <c r="K336" s="25" t="s">
        <v>167</v>
      </c>
      <c r="L336" s="18"/>
      <c r="M336" s="18" t="s">
        <v>17</v>
      </c>
      <c r="N336" s="26" t="s">
        <v>710</v>
      </c>
    </row>
    <row r="337" spans="1:16">
      <c r="A337" s="29">
        <v>1530</v>
      </c>
      <c r="B337" s="30" t="s">
        <v>711</v>
      </c>
      <c r="C337" s="31" t="s">
        <v>680</v>
      </c>
      <c r="D337" s="19">
        <v>366</v>
      </c>
      <c r="E337" s="20">
        <v>500</v>
      </c>
      <c r="F337" s="20">
        <f t="shared" si="41"/>
        <v>36600</v>
      </c>
      <c r="G337" s="21">
        <f t="shared" si="42"/>
        <v>37100</v>
      </c>
      <c r="H337" s="22">
        <v>37100</v>
      </c>
      <c r="I337" s="23">
        <f t="shared" si="43"/>
        <v>0</v>
      </c>
      <c r="J337" s="28" t="str">
        <f t="shared" si="44"/>
        <v>37 100 Kč</v>
      </c>
      <c r="K337" s="25" t="s">
        <v>444</v>
      </c>
      <c r="L337" s="18"/>
      <c r="M337" s="18" t="s">
        <v>17</v>
      </c>
      <c r="N337" s="26" t="s">
        <v>712</v>
      </c>
    </row>
    <row r="338" spans="1:16">
      <c r="A338" s="29">
        <v>1537</v>
      </c>
      <c r="B338" s="30" t="s">
        <v>713</v>
      </c>
      <c r="C338" s="31" t="s">
        <v>680</v>
      </c>
      <c r="D338" s="19">
        <v>3</v>
      </c>
      <c r="E338" s="20">
        <v>500</v>
      </c>
      <c r="F338" s="20">
        <f t="shared" si="41"/>
        <v>300</v>
      </c>
      <c r="G338" s="21">
        <f t="shared" si="42"/>
        <v>800</v>
      </c>
      <c r="H338" s="22">
        <v>800</v>
      </c>
      <c r="I338" s="23">
        <f t="shared" si="43"/>
        <v>0</v>
      </c>
      <c r="J338" s="28" t="str">
        <f t="shared" si="44"/>
        <v>800 Kč</v>
      </c>
      <c r="K338" s="25" t="s">
        <v>170</v>
      </c>
      <c r="L338" s="18"/>
      <c r="M338" s="18" t="s">
        <v>17</v>
      </c>
      <c r="N338" s="26" t="s">
        <v>714</v>
      </c>
    </row>
    <row r="339" spans="1:16">
      <c r="A339" s="29">
        <v>1560</v>
      </c>
      <c r="B339" s="30" t="s">
        <v>715</v>
      </c>
      <c r="C339" s="31" t="s">
        <v>680</v>
      </c>
      <c r="D339" s="19">
        <v>22</v>
      </c>
      <c r="E339" s="20">
        <v>500</v>
      </c>
      <c r="F339" s="20">
        <f t="shared" si="41"/>
        <v>2200</v>
      </c>
      <c r="G339" s="21">
        <f t="shared" si="42"/>
        <v>2700</v>
      </c>
      <c r="H339" s="22">
        <v>2700</v>
      </c>
      <c r="I339" s="23">
        <f t="shared" si="43"/>
        <v>0</v>
      </c>
      <c r="J339" s="28" t="str">
        <f t="shared" si="44"/>
        <v>2 700 Kč</v>
      </c>
      <c r="K339" s="25" t="s">
        <v>123</v>
      </c>
      <c r="L339" s="18"/>
      <c r="M339" s="18" t="s">
        <v>17</v>
      </c>
      <c r="N339" s="26" t="s">
        <v>716</v>
      </c>
    </row>
    <row r="340" spans="1:16">
      <c r="A340" s="29">
        <v>1616</v>
      </c>
      <c r="B340" s="30" t="s">
        <v>717</v>
      </c>
      <c r="C340" s="31" t="s">
        <v>680</v>
      </c>
      <c r="D340" s="19">
        <v>76</v>
      </c>
      <c r="E340" s="20">
        <v>500</v>
      </c>
      <c r="F340" s="20">
        <f t="shared" si="41"/>
        <v>7600</v>
      </c>
      <c r="G340" s="21">
        <f t="shared" si="42"/>
        <v>8100</v>
      </c>
      <c r="H340" s="22">
        <v>8100</v>
      </c>
      <c r="I340" s="23">
        <f t="shared" si="43"/>
        <v>0</v>
      </c>
      <c r="J340" s="28" t="str">
        <f t="shared" si="44"/>
        <v>8 100 Kč</v>
      </c>
      <c r="K340" s="25" t="s">
        <v>170</v>
      </c>
      <c r="L340" s="18"/>
      <c r="M340" s="18" t="s">
        <v>17</v>
      </c>
      <c r="N340" s="26" t="s">
        <v>718</v>
      </c>
    </row>
    <row r="341" spans="1:16">
      <c r="A341" s="61">
        <v>1632</v>
      </c>
      <c r="B341" s="30" t="s">
        <v>719</v>
      </c>
      <c r="C341" s="31" t="s">
        <v>680</v>
      </c>
      <c r="D341" s="19">
        <v>28</v>
      </c>
      <c r="E341" s="20">
        <v>500</v>
      </c>
      <c r="F341" s="20">
        <f t="shared" si="41"/>
        <v>2800</v>
      </c>
      <c r="G341" s="21">
        <f t="shared" si="42"/>
        <v>3300</v>
      </c>
      <c r="H341" s="22">
        <v>3300</v>
      </c>
      <c r="I341" s="23">
        <f t="shared" si="43"/>
        <v>0</v>
      </c>
      <c r="J341" s="28" t="str">
        <f t="shared" si="44"/>
        <v>3 300 Kč</v>
      </c>
      <c r="K341" s="25" t="s">
        <v>270</v>
      </c>
      <c r="L341" s="18"/>
      <c r="M341" s="18" t="s">
        <v>17</v>
      </c>
      <c r="N341" s="26" t="s">
        <v>720</v>
      </c>
    </row>
    <row r="342" spans="1:16">
      <c r="A342" s="29">
        <v>1637</v>
      </c>
      <c r="B342" s="30" t="s">
        <v>721</v>
      </c>
      <c r="C342" s="31" t="s">
        <v>680</v>
      </c>
      <c r="D342" s="19">
        <v>28</v>
      </c>
      <c r="E342" s="20">
        <v>500</v>
      </c>
      <c r="F342" s="20">
        <f t="shared" si="41"/>
        <v>2800</v>
      </c>
      <c r="G342" s="21">
        <f t="shared" si="42"/>
        <v>3300</v>
      </c>
      <c r="H342" s="22">
        <v>3300</v>
      </c>
      <c r="I342" s="23">
        <f t="shared" si="43"/>
        <v>0</v>
      </c>
      <c r="J342" s="28" t="str">
        <f t="shared" si="44"/>
        <v>3 300 Kč</v>
      </c>
      <c r="K342" s="25" t="s">
        <v>376</v>
      </c>
      <c r="L342" s="18"/>
      <c r="M342" s="18" t="s">
        <v>17</v>
      </c>
      <c r="N342" s="26" t="s">
        <v>722</v>
      </c>
    </row>
    <row r="343" spans="1:16">
      <c r="A343" s="29">
        <v>1661</v>
      </c>
      <c r="B343" s="30" t="s">
        <v>723</v>
      </c>
      <c r="C343" s="31" t="s">
        <v>680</v>
      </c>
      <c r="D343" s="19">
        <v>9</v>
      </c>
      <c r="E343" s="20">
        <v>500</v>
      </c>
      <c r="F343" s="20">
        <f t="shared" si="41"/>
        <v>900</v>
      </c>
      <c r="G343" s="21">
        <f t="shared" si="42"/>
        <v>1400</v>
      </c>
      <c r="H343" s="22">
        <v>1400</v>
      </c>
      <c r="I343" s="23">
        <f t="shared" si="43"/>
        <v>0</v>
      </c>
      <c r="J343" s="28" t="str">
        <f t="shared" si="44"/>
        <v>1 400 Kč</v>
      </c>
      <c r="K343" s="25" t="s">
        <v>22</v>
      </c>
      <c r="L343" s="18"/>
      <c r="M343" s="18" t="s">
        <v>17</v>
      </c>
      <c r="N343" s="26" t="s">
        <v>724</v>
      </c>
    </row>
    <row r="344" spans="1:16" ht="15.75" thickBot="1">
      <c r="A344" s="62"/>
      <c r="B344" s="63"/>
      <c r="C344" s="59"/>
      <c r="D344" s="64"/>
      <c r="E344" s="65"/>
      <c r="F344" s="65"/>
      <c r="G344" s="66"/>
      <c r="H344" s="67"/>
      <c r="I344" s="68"/>
      <c r="J344" s="28" t="str">
        <f t="shared" si="44"/>
        <v xml:space="preserve"> Kč</v>
      </c>
      <c r="K344" s="69"/>
      <c r="L344" s="59"/>
      <c r="M344" s="59"/>
      <c r="N344" s="70"/>
    </row>
    <row r="345" spans="1:16">
      <c r="A345" s="29"/>
      <c r="B345" s="30"/>
      <c r="C345" s="31"/>
      <c r="D345" s="19"/>
      <c r="E345" s="20"/>
      <c r="F345" s="20"/>
      <c r="G345" s="21"/>
      <c r="H345" s="22"/>
      <c r="I345" s="23"/>
      <c r="J345" s="28" t="str">
        <f t="shared" si="44"/>
        <v xml:space="preserve"> Kč</v>
      </c>
      <c r="K345" s="25"/>
      <c r="L345" s="18"/>
      <c r="M345" s="18"/>
      <c r="N345" s="26"/>
    </row>
    <row r="346" spans="1:16">
      <c r="A346" s="29">
        <v>1403</v>
      </c>
      <c r="B346" s="30" t="s">
        <v>725</v>
      </c>
      <c r="C346" s="31" t="s">
        <v>726</v>
      </c>
      <c r="D346" s="19">
        <v>430</v>
      </c>
      <c r="E346" s="20">
        <v>500</v>
      </c>
      <c r="F346" s="20">
        <f t="shared" ref="F346:F356" si="45">D346*100</f>
        <v>43000</v>
      </c>
      <c r="G346" s="21">
        <f t="shared" ref="G346:G356" si="46">SUM(E346:F346)</f>
        <v>43500</v>
      </c>
      <c r="H346" s="22">
        <v>43500</v>
      </c>
      <c r="I346" s="23">
        <f t="shared" ref="I346:I356" si="47">G346-H346</f>
        <v>0</v>
      </c>
      <c r="J346" s="28" t="str">
        <f t="shared" si="44"/>
        <v>43 500 Kč</v>
      </c>
      <c r="K346" s="25" t="s">
        <v>228</v>
      </c>
      <c r="L346" s="18" t="s">
        <v>83</v>
      </c>
      <c r="M346" s="18" t="s">
        <v>17</v>
      </c>
      <c r="N346" s="26" t="s">
        <v>727</v>
      </c>
      <c r="P346" s="71" t="s">
        <v>728</v>
      </c>
    </row>
    <row r="347" spans="1:16">
      <c r="A347" s="29">
        <v>1404</v>
      </c>
      <c r="B347" s="30" t="s">
        <v>729</v>
      </c>
      <c r="C347" s="31" t="s">
        <v>726</v>
      </c>
      <c r="D347" s="19">
        <v>265</v>
      </c>
      <c r="E347" s="20">
        <v>500</v>
      </c>
      <c r="F347" s="20">
        <f t="shared" si="45"/>
        <v>26500</v>
      </c>
      <c r="G347" s="21">
        <f t="shared" si="46"/>
        <v>27000</v>
      </c>
      <c r="H347" s="22">
        <v>27000</v>
      </c>
      <c r="I347" s="23">
        <f t="shared" si="47"/>
        <v>0</v>
      </c>
      <c r="J347" s="28" t="str">
        <f t="shared" si="44"/>
        <v>27 000 Kč</v>
      </c>
      <c r="K347" s="25" t="s">
        <v>83</v>
      </c>
      <c r="L347" s="18"/>
      <c r="M347" s="18" t="s">
        <v>17</v>
      </c>
      <c r="N347" s="26" t="s">
        <v>730</v>
      </c>
    </row>
    <row r="348" spans="1:16">
      <c r="A348" s="29">
        <v>1406</v>
      </c>
      <c r="B348" s="30" t="s">
        <v>731</v>
      </c>
      <c r="C348" s="31" t="s">
        <v>726</v>
      </c>
      <c r="D348" s="19">
        <v>595</v>
      </c>
      <c r="E348" s="20">
        <v>500</v>
      </c>
      <c r="F348" s="20">
        <f t="shared" si="45"/>
        <v>59500</v>
      </c>
      <c r="G348" s="21">
        <f t="shared" si="46"/>
        <v>60000</v>
      </c>
      <c r="H348" s="22">
        <v>60000</v>
      </c>
      <c r="I348" s="23">
        <f t="shared" si="47"/>
        <v>0</v>
      </c>
      <c r="J348" s="28" t="str">
        <f t="shared" si="44"/>
        <v>60 000 Kč</v>
      </c>
      <c r="K348" s="25" t="s">
        <v>379</v>
      </c>
      <c r="L348" s="18"/>
      <c r="M348" s="18" t="s">
        <v>17</v>
      </c>
      <c r="N348" s="26" t="s">
        <v>732</v>
      </c>
    </row>
    <row r="349" spans="1:16">
      <c r="A349" s="29">
        <v>1409</v>
      </c>
      <c r="B349" s="30" t="s">
        <v>733</v>
      </c>
      <c r="C349" s="31" t="s">
        <v>726</v>
      </c>
      <c r="D349" s="19">
        <v>187</v>
      </c>
      <c r="E349" s="20">
        <v>500</v>
      </c>
      <c r="F349" s="20">
        <f t="shared" si="45"/>
        <v>18700</v>
      </c>
      <c r="G349" s="21">
        <f t="shared" si="46"/>
        <v>19200</v>
      </c>
      <c r="H349" s="22">
        <v>19200</v>
      </c>
      <c r="I349" s="23">
        <f t="shared" si="47"/>
        <v>0</v>
      </c>
      <c r="J349" s="28" t="str">
        <f t="shared" si="44"/>
        <v>19 200 Kč</v>
      </c>
      <c r="K349" s="25" t="s">
        <v>36</v>
      </c>
      <c r="L349" s="18"/>
      <c r="M349" s="18" t="s">
        <v>17</v>
      </c>
      <c r="N349" s="26" t="s">
        <v>734</v>
      </c>
    </row>
    <row r="350" spans="1:16">
      <c r="A350" s="29">
        <v>1410</v>
      </c>
      <c r="B350" s="30" t="s">
        <v>735</v>
      </c>
      <c r="C350" s="31" t="s">
        <v>726</v>
      </c>
      <c r="D350" s="19">
        <v>436</v>
      </c>
      <c r="E350" s="20">
        <v>500</v>
      </c>
      <c r="F350" s="20">
        <f t="shared" si="45"/>
        <v>43600</v>
      </c>
      <c r="G350" s="21">
        <f t="shared" si="46"/>
        <v>44100</v>
      </c>
      <c r="H350" s="22">
        <v>44100</v>
      </c>
      <c r="I350" s="23">
        <f t="shared" si="47"/>
        <v>0</v>
      </c>
      <c r="J350" s="28" t="str">
        <f t="shared" si="44"/>
        <v>44 100 Kč</v>
      </c>
      <c r="K350" s="25" t="s">
        <v>44</v>
      </c>
      <c r="L350" s="18"/>
      <c r="M350" s="18" t="s">
        <v>17</v>
      </c>
      <c r="N350" s="26" t="s">
        <v>736</v>
      </c>
    </row>
    <row r="351" spans="1:16">
      <c r="A351" s="29">
        <v>1411</v>
      </c>
      <c r="B351" s="30" t="s">
        <v>737</v>
      </c>
      <c r="C351" s="31" t="s">
        <v>726</v>
      </c>
      <c r="D351" s="19">
        <v>192</v>
      </c>
      <c r="E351" s="20">
        <v>500</v>
      </c>
      <c r="F351" s="20">
        <f t="shared" si="45"/>
        <v>19200</v>
      </c>
      <c r="G351" s="21">
        <f t="shared" si="46"/>
        <v>19700</v>
      </c>
      <c r="H351" s="22">
        <v>19700</v>
      </c>
      <c r="I351" s="23">
        <f t="shared" si="47"/>
        <v>0</v>
      </c>
      <c r="J351" s="28" t="str">
        <f t="shared" si="44"/>
        <v>19 700 Kč</v>
      </c>
      <c r="K351" s="25" t="s">
        <v>262</v>
      </c>
      <c r="L351" s="18"/>
      <c r="M351" s="18" t="s">
        <v>17</v>
      </c>
      <c r="N351" s="26" t="s">
        <v>738</v>
      </c>
    </row>
    <row r="352" spans="1:16">
      <c r="A352" s="29">
        <v>1412</v>
      </c>
      <c r="B352" s="30" t="s">
        <v>739</v>
      </c>
      <c r="C352" s="31" t="s">
        <v>726</v>
      </c>
      <c r="D352" s="19">
        <v>63</v>
      </c>
      <c r="E352" s="20">
        <v>500</v>
      </c>
      <c r="F352" s="20">
        <f t="shared" si="45"/>
        <v>6300</v>
      </c>
      <c r="G352" s="21">
        <f t="shared" si="46"/>
        <v>6800</v>
      </c>
      <c r="H352" s="22">
        <v>6800</v>
      </c>
      <c r="I352" s="23">
        <f t="shared" si="47"/>
        <v>0</v>
      </c>
      <c r="J352" s="28" t="str">
        <f t="shared" si="44"/>
        <v>6 800 Kč</v>
      </c>
      <c r="K352" s="25" t="s">
        <v>164</v>
      </c>
      <c r="L352" s="18"/>
      <c r="M352" s="18" t="s">
        <v>17</v>
      </c>
      <c r="N352" s="26" t="s">
        <v>740</v>
      </c>
    </row>
    <row r="353" spans="1:14">
      <c r="A353" s="29">
        <v>1571</v>
      </c>
      <c r="B353" s="30" t="s">
        <v>741</v>
      </c>
      <c r="C353" s="31" t="s">
        <v>726</v>
      </c>
      <c r="D353" s="19">
        <v>220</v>
      </c>
      <c r="E353" s="20">
        <v>500</v>
      </c>
      <c r="F353" s="20">
        <f t="shared" si="45"/>
        <v>22000</v>
      </c>
      <c r="G353" s="21">
        <f t="shared" si="46"/>
        <v>22500</v>
      </c>
      <c r="H353" s="22">
        <v>22500</v>
      </c>
      <c r="I353" s="23">
        <f t="shared" si="47"/>
        <v>0</v>
      </c>
      <c r="J353" s="28" t="str">
        <f t="shared" si="44"/>
        <v>22 500 Kč</v>
      </c>
      <c r="K353" s="25" t="s">
        <v>382</v>
      </c>
      <c r="L353" s="18"/>
      <c r="M353" s="18" t="s">
        <v>17</v>
      </c>
      <c r="N353" s="26" t="s">
        <v>742</v>
      </c>
    </row>
    <row r="354" spans="1:14">
      <c r="A354" s="29">
        <v>1593</v>
      </c>
      <c r="B354" s="30" t="s">
        <v>743</v>
      </c>
      <c r="C354" s="31" t="s">
        <v>726</v>
      </c>
      <c r="D354" s="19">
        <v>13</v>
      </c>
      <c r="E354" s="20">
        <v>500</v>
      </c>
      <c r="F354" s="20">
        <f t="shared" si="45"/>
        <v>1300</v>
      </c>
      <c r="G354" s="21">
        <f t="shared" si="46"/>
        <v>1800</v>
      </c>
      <c r="H354" s="22">
        <v>1800</v>
      </c>
      <c r="I354" s="23">
        <f t="shared" si="47"/>
        <v>0</v>
      </c>
      <c r="J354" s="28" t="str">
        <f t="shared" si="44"/>
        <v>1 800 Kč</v>
      </c>
      <c r="K354" s="25" t="s">
        <v>379</v>
      </c>
      <c r="L354" s="18"/>
      <c r="M354" s="18" t="s">
        <v>17</v>
      </c>
      <c r="N354" s="26" t="s">
        <v>744</v>
      </c>
    </row>
    <row r="355" spans="1:14">
      <c r="A355" s="29">
        <v>1649</v>
      </c>
      <c r="B355" s="30" t="s">
        <v>745</v>
      </c>
      <c r="C355" s="31" t="s">
        <v>726</v>
      </c>
      <c r="D355" s="19">
        <v>36</v>
      </c>
      <c r="E355" s="20">
        <v>500</v>
      </c>
      <c r="F355" s="20">
        <f t="shared" si="45"/>
        <v>3600</v>
      </c>
      <c r="G355" s="21">
        <f t="shared" si="46"/>
        <v>4100</v>
      </c>
      <c r="H355" s="22">
        <v>3400</v>
      </c>
      <c r="I355" s="23">
        <f t="shared" si="47"/>
        <v>700</v>
      </c>
      <c r="J355" s="28" t="str">
        <f t="shared" si="44"/>
        <v>3 400 Kč</v>
      </c>
      <c r="K355" s="25" t="s">
        <v>244</v>
      </c>
      <c r="L355" s="18"/>
      <c r="M355" s="18" t="s">
        <v>17</v>
      </c>
      <c r="N355" s="26" t="s">
        <v>746</v>
      </c>
    </row>
    <row r="356" spans="1:14">
      <c r="A356" s="29">
        <v>1660</v>
      </c>
      <c r="B356" s="30" t="s">
        <v>747</v>
      </c>
      <c r="C356" s="31" t="s">
        <v>726</v>
      </c>
      <c r="D356" s="19">
        <v>5</v>
      </c>
      <c r="E356" s="20">
        <v>500</v>
      </c>
      <c r="F356" s="20">
        <f t="shared" si="45"/>
        <v>500</v>
      </c>
      <c r="G356" s="21">
        <f t="shared" si="46"/>
        <v>1000</v>
      </c>
      <c r="H356" s="22">
        <v>1000</v>
      </c>
      <c r="I356" s="23">
        <f t="shared" si="47"/>
        <v>0</v>
      </c>
      <c r="J356" s="28" t="str">
        <f t="shared" si="44"/>
        <v>1 000 Kč</v>
      </c>
      <c r="K356" s="25" t="s">
        <v>63</v>
      </c>
      <c r="L356" s="18"/>
      <c r="M356" s="18" t="s">
        <v>17</v>
      </c>
      <c r="N356" s="26" t="s">
        <v>748</v>
      </c>
    </row>
    <row r="357" spans="1:14" ht="15.75" thickBot="1">
      <c r="A357" s="62"/>
      <c r="B357" s="63"/>
      <c r="C357" s="59"/>
      <c r="D357" s="64"/>
      <c r="E357" s="65"/>
      <c r="F357" s="65"/>
      <c r="G357" s="66"/>
      <c r="H357" s="67"/>
      <c r="I357" s="68"/>
      <c r="J357" s="28" t="str">
        <f t="shared" si="44"/>
        <v xml:space="preserve"> Kč</v>
      </c>
      <c r="K357" s="69"/>
      <c r="L357" s="59"/>
      <c r="M357" s="59"/>
      <c r="N357" s="70"/>
    </row>
    <row r="358" spans="1:14">
      <c r="J358" s="28" t="str">
        <f t="shared" si="44"/>
        <v xml:space="preserve"> Kč</v>
      </c>
    </row>
    <row r="359" spans="1:14">
      <c r="B359" s="78" t="s">
        <v>749</v>
      </c>
      <c r="C359" s="79"/>
      <c r="D359" s="79">
        <f>SUM(D4:D357)</f>
        <v>78561</v>
      </c>
      <c r="E359" s="79">
        <f>SUM(E4:E357)</f>
        <v>163500</v>
      </c>
      <c r="F359" s="79">
        <f t="shared" ref="F359:I359" si="48">SUM(F4:F357)</f>
        <v>7856100</v>
      </c>
      <c r="G359" s="79">
        <f t="shared" si="48"/>
        <v>8019600</v>
      </c>
      <c r="H359" s="79">
        <f t="shared" si="48"/>
        <v>6250100</v>
      </c>
      <c r="I359" s="79">
        <f t="shared" si="48"/>
        <v>1769500</v>
      </c>
      <c r="J359" s="28" t="str">
        <f t="shared" si="44"/>
        <v>6 250 100 Kč</v>
      </c>
    </row>
    <row r="360" spans="1:14">
      <c r="J360" s="28" t="str">
        <f t="shared" si="44"/>
        <v xml:space="preserve"> Kč</v>
      </c>
    </row>
    <row r="361" spans="1:14">
      <c r="B361" s="76" t="s">
        <v>750</v>
      </c>
      <c r="D361" s="79">
        <v>78561</v>
      </c>
      <c r="E361" s="79">
        <v>163500</v>
      </c>
      <c r="F361" s="79">
        <v>7856100</v>
      </c>
      <c r="G361" s="79">
        <v>8019600</v>
      </c>
      <c r="H361" s="79"/>
      <c r="I361" s="79"/>
      <c r="J361" s="28" t="str">
        <f t="shared" si="44"/>
        <v xml:space="preserve"> Kč</v>
      </c>
    </row>
    <row r="362" spans="1:14">
      <c r="J362" s="28" t="str">
        <f t="shared" si="44"/>
        <v xml:space="preserve"> Kč</v>
      </c>
    </row>
    <row r="363" spans="1:14">
      <c r="B363" s="76" t="s">
        <v>751</v>
      </c>
      <c r="D363" s="80">
        <f>D359-D361</f>
        <v>0</v>
      </c>
      <c r="E363" s="80">
        <f t="shared" ref="E363:G363" si="49">E359-E361</f>
        <v>0</v>
      </c>
      <c r="F363" s="80">
        <f t="shared" si="49"/>
        <v>0</v>
      </c>
      <c r="G363" s="80">
        <f t="shared" si="49"/>
        <v>0</v>
      </c>
      <c r="H363" s="81"/>
      <c r="I363" s="81"/>
      <c r="J363" s="28" t="str">
        <f t="shared" si="44"/>
        <v xml:space="preserve"> Kč</v>
      </c>
    </row>
  </sheetData>
  <autoFilter ref="A2:N363" xr:uid="{00000000-0009-0000-0000-000000000000}"/>
  <mergeCells count="1">
    <mergeCell ref="A1:N1"/>
  </mergeCells>
  <pageMargins left="0.11811023622047245" right="0.11811023622047245" top="0.39370078740157483" bottom="0.3937007874015748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Členský příspěvek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Renzova</dc:creator>
  <cp:lastModifiedBy>Renzova</cp:lastModifiedBy>
  <dcterms:created xsi:type="dcterms:W3CDTF">2018-04-24T07:07:50Z</dcterms:created>
  <dcterms:modified xsi:type="dcterms:W3CDTF">2018-04-24T07:08:44Z</dcterms:modified>
</cp:coreProperties>
</file>